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Comprehensive Income" sheetId="1" r:id="rId1"/>
    <sheet name="Financial Position" sheetId="2" r:id="rId2"/>
    <sheet name="Changes in Equity" sheetId="3" r:id="rId3"/>
    <sheet name="Cash Flow" sheetId="4" r:id="rId4"/>
    <sheet name="Notes" sheetId="5" r:id="rId5"/>
  </sheets>
  <definedNames>
    <definedName name="_xlnm.Print_Area" localSheetId="4">'Notes'!$A$1:$N$199</definedName>
    <definedName name="_xlnm.Print_Titles" localSheetId="4">'Notes'!$2:$4</definedName>
  </definedNames>
  <calcPr fullCalcOnLoad="1"/>
</workbook>
</file>

<file path=xl/sharedStrings.xml><?xml version="1.0" encoding="utf-8"?>
<sst xmlns="http://schemas.openxmlformats.org/spreadsheetml/2006/main" count="358" uniqueCount="274">
  <si>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</si>
  <si>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</si>
  <si>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</si>
  <si>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</si>
  <si>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</si>
  <si>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</si>
  <si>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</si>
  <si>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</si>
  <si>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</si>
  <si>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</si>
  <si>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</si>
  <si>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</si>
  <si>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</si>
  <si>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</si>
  <si>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Cash generated from operations</t>
  </si>
  <si>
    <t>CASH FLOWS FROM INVESTING ACTIVITIES</t>
  </si>
  <si>
    <t>Purchase of property, plant and equipment</t>
  </si>
  <si>
    <t>CASH FLOWS FROM FINANCING ACTIVITIES</t>
  </si>
  <si>
    <t xml:space="preserve">Share </t>
  </si>
  <si>
    <t>Share</t>
  </si>
  <si>
    <t>premium</t>
  </si>
  <si>
    <t>capital</t>
  </si>
  <si>
    <t>Retained</t>
  </si>
  <si>
    <t>earnings</t>
  </si>
  <si>
    <t>Total</t>
  </si>
  <si>
    <t>Preceding Year</t>
  </si>
  <si>
    <t>Revenue</t>
  </si>
  <si>
    <t>Share of results of associate company</t>
  </si>
  <si>
    <t>Net Profit for the period</t>
  </si>
  <si>
    <t>RM'000</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</si>
  <si>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</si>
  <si>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</si>
  <si>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</si>
  <si>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</si>
  <si>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</si>
  <si>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</si>
  <si>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</si>
  <si>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</si>
  <si>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</si>
  <si>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</si>
  <si>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</si>
  <si>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</si>
  <si>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</si>
  <si>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</si>
  <si>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</si>
  <si>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</si>
  <si>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</si>
  <si>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</si>
  <si>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</si>
  <si>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</si>
  <si>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</si>
  <si>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</si>
  <si>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</si>
  <si>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</si>
  <si>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</si>
  <si>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</si>
  <si>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</si>
  <si>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</si>
  <si>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</si>
  <si>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</si>
  <si>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</si>
  <si>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</si>
  <si>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</si>
  <si>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</si>
  <si>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</si>
  <si>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</si>
  <si>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</si>
  <si>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</si>
  <si>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</si>
  <si>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</si>
  <si>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</si>
  <si>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</si>
  <si>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</si>
  <si>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</si>
  <si>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</si>
  <si>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</si>
  <si>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</si>
  <si>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</si>
  <si>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</si>
  <si>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</si>
  <si>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</si>
  <si>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</si>
  <si>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</si>
  <si>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</si>
  <si>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</si>
  <si>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</si>
  <si>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</si>
  <si>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</si>
  <si>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</si>
  <si>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</si>
  <si>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</si>
  <si>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</si>
  <si>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</si>
  <si>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</si>
  <si>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Changes in Material Litigation</t>
  </si>
  <si>
    <t>CONDENSED CONSOLIDATED STATEMENT OF CHANGES IN EQUITY</t>
  </si>
  <si>
    <t>There were no corporate proposals announced at the date of this report.</t>
  </si>
  <si>
    <t>Cost of sales</t>
  </si>
  <si>
    <t>Other operating expenses</t>
  </si>
  <si>
    <t>Cumulative quarter</t>
  </si>
  <si>
    <t>Sale of Unquoted Investments and/or Properties</t>
  </si>
  <si>
    <t>Others</t>
  </si>
  <si>
    <t>Capital Commitments</t>
  </si>
  <si>
    <t>Tax paid</t>
  </si>
  <si>
    <t>Interest income received</t>
  </si>
  <si>
    <t>Dividends received</t>
  </si>
  <si>
    <t>Dividends paid</t>
  </si>
  <si>
    <t>ASSETS</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</si>
  <si>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</si>
  <si>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</si>
  <si>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</si>
  <si>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</si>
  <si>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</si>
  <si>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</si>
  <si>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</si>
  <si>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</si>
  <si>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</si>
  <si>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</si>
  <si>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</si>
  <si>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</si>
  <si>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</si>
  <si>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</si>
  <si>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</si>
  <si>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</si>
  <si>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</si>
  <si>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</si>
  <si>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</si>
  <si>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</si>
  <si>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</si>
  <si>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</si>
  <si>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</si>
  <si>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</si>
  <si>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</si>
  <si>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</si>
  <si>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</si>
  <si>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</si>
  <si>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</si>
  <si>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</si>
  <si>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</si>
  <si>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</si>
  <si>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</si>
  <si>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</si>
  <si>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</si>
  <si>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</si>
  <si>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</si>
  <si>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</si>
  <si>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Profit for the period</t>
  </si>
  <si>
    <t xml:space="preserve">                            Individual Quarter</t>
  </si>
  <si>
    <t xml:space="preserve">                       Cumulative Quarter</t>
  </si>
  <si>
    <t>As at</t>
  </si>
  <si>
    <t>(Unaudited)</t>
  </si>
  <si>
    <t>(Audited)</t>
  </si>
  <si>
    <t>Earnings per share (sen)</t>
  </si>
  <si>
    <t xml:space="preserve"> - Basic</t>
  </si>
  <si>
    <t xml:space="preserve"> - Diluted</t>
  </si>
  <si>
    <t>Variance of Actual Profit from Forecast Profit/Profit Guarantee</t>
  </si>
  <si>
    <t>There were no profit forecast/profit guarantee issued by the Group.</t>
  </si>
  <si>
    <t>- Net profit for the period</t>
  </si>
  <si>
    <t>CASH AND CASH EQUIVALENTS AT END OF FINANCIAL PERIOD</t>
  </si>
  <si>
    <t>CASH AND CASH EQUIVALENTS AT BEGINNING OF FINANCIAL PERIOD</t>
  </si>
  <si>
    <t>3 months ended</t>
  </si>
  <si>
    <t>No dividend was paid in the current financial period under review.</t>
  </si>
  <si>
    <t>The basic earnings per share is calculated by dividing the net profit for the period by the weighted average number of shares in issue during the financial period.</t>
  </si>
  <si>
    <t>The Group does not have in issue any financial instruments or other contracts that may entitle its holder to ordinary shares and therefore dilute its basic earnings per share.</t>
  </si>
  <si>
    <t>Prospects for the Current Financial Year</t>
  </si>
  <si>
    <t>4.</t>
  </si>
  <si>
    <t>Results</t>
  </si>
  <si>
    <t>Eliminations</t>
  </si>
  <si>
    <t>Total revenue</t>
  </si>
  <si>
    <t>Finance cost</t>
  </si>
  <si>
    <t>There were no sales of unquoted investments or properties outside the ordinary course of the Group's business for the current financial period under review.</t>
  </si>
  <si>
    <t>There were no unusual items affecting assets, liabilities, equity, net income or cash flows of the Group during the financial period under review.</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</si>
  <si>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</si>
  <si>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</si>
  <si>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</si>
  <si>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</si>
  <si>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</si>
  <si>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</si>
  <si>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</si>
  <si>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</si>
  <si>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</si>
  <si>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There were no issuance and repayment of debt and equity securities, share buy-backs, share cancellations, shares held as treasury shares and resale of treasury shares during the financial period under review.</t>
  </si>
  <si>
    <t>11.</t>
  </si>
  <si>
    <t>Amount due from an associate</t>
  </si>
  <si>
    <t>Deferred tax liabilities</t>
  </si>
  <si>
    <t xml:space="preserve">      Non-</t>
  </si>
  <si>
    <t>distributable</t>
  </si>
  <si>
    <t>Distributable</t>
  </si>
  <si>
    <t>30 September 2009</t>
  </si>
  <si>
    <t>30.09.2009</t>
  </si>
  <si>
    <t>At 1 July 2009</t>
  </si>
  <si>
    <t>At 30 September 2009</t>
  </si>
  <si>
    <t>CURRENCY TRANSLATION DIFFERENCES</t>
  </si>
  <si>
    <t>Total Gain on Disposal</t>
  </si>
  <si>
    <t>Tax refund</t>
  </si>
  <si>
    <t>Net cash used in investing activities</t>
  </si>
  <si>
    <t>Segmental reporting by geographical area is not presented as the Group's activities are all carried out in Malaysia.</t>
  </si>
  <si>
    <t>External revenue</t>
  </si>
  <si>
    <t>Inter-segment revenue</t>
  </si>
  <si>
    <t>Segment assets</t>
  </si>
  <si>
    <t>Unallocated assets</t>
  </si>
  <si>
    <t>Total assets</t>
  </si>
  <si>
    <t>Interim report for the three months ended 30 September 2010</t>
  </si>
  <si>
    <t>For the Financial Period Ended 30 September 2010</t>
  </si>
  <si>
    <t>30.09.2010</t>
  </si>
  <si>
    <t>As at 30 September 2010</t>
  </si>
  <si>
    <t>30.06.2010</t>
  </si>
  <si>
    <t>CONDENSED CONSOLIDATED STATEMENT OF COMPREHENSIVE INCOME</t>
  </si>
  <si>
    <t>Other comprehensive income</t>
  </si>
  <si>
    <t>Total comprehensive income for the period</t>
  </si>
  <si>
    <t>The condensed consolidated statement of comprehensive income should be read in conjunction with the audited financial statements  for the financial year ended 30 June 2010.</t>
  </si>
  <si>
    <t>CONDENSED CONSOLIDATED STATEMENT OF FINANCIAL POSITION</t>
  </si>
  <si>
    <t>The condensed consolidated statement of financial position should be read in conjunction with the audited financial statements for the financial year ended 30 June 2010.</t>
  </si>
  <si>
    <t>For The Financial Period Ended 30 September 2010</t>
  </si>
  <si>
    <t>At 1 July 2010</t>
  </si>
  <si>
    <t>At 30 September 2010</t>
  </si>
  <si>
    <t>The condensed consolidated statement of changes in equity should be read in conjunction with the audited financial statements for the financial year ended 30 June 2010.</t>
  </si>
  <si>
    <t>At 1 July 2010 (restated)</t>
  </si>
  <si>
    <t>The  interim financial statements should be read in conjunction with the audited financial statements for the financial year ended 30 June 2010. These explanatory notes attached to the interim financial statements provide an explanation of events and transactions that are significant to an understanding of the changes in the financial position and performance of the Group since the financial year ended 30 June 2010.</t>
  </si>
  <si>
    <t>The audit report of the Group's most recent annual audited financial statements for the financial year ended 30 June 2010 was not qualified.</t>
  </si>
  <si>
    <t>30 September 2010</t>
  </si>
  <si>
    <t>The Group does not have any borrowings or debt securities as at 30 September 2010.</t>
  </si>
  <si>
    <t>There were no material events subsequent to the end of the current financial period ended 30 September 2010 up to the date of this report that have not been reflected in the interim financial statements.</t>
  </si>
  <si>
    <t>The interim financial statements are unaudited and have been prepared in accordance with the requirements of Financial Reporting Standard ("FRS") No. 134 - Interim Financial Reporting and paragraph 9.22 of the Main Market Listing Requirements of Bursa Malaysia Securities Berhad.</t>
  </si>
  <si>
    <t>FRS 139 : Financial Instruments: Recognition and Measurement</t>
  </si>
  <si>
    <t>The above changes have been accounted for by restating the following opening balances in the statement of financial position as at 1 July 2010:</t>
  </si>
  <si>
    <t>Previously</t>
  </si>
  <si>
    <t xml:space="preserve">Effects of </t>
  </si>
  <si>
    <t xml:space="preserve">As </t>
  </si>
  <si>
    <t>stated</t>
  </si>
  <si>
    <t>FRS 139</t>
  </si>
  <si>
    <t>restated</t>
  </si>
  <si>
    <t>Assets</t>
  </si>
  <si>
    <t>Short Term Investments</t>
  </si>
  <si>
    <t>Equity</t>
  </si>
  <si>
    <t>Retained Earnings</t>
  </si>
  <si>
    <t>FRS 101 : Presentation of Financial Statements (revised)</t>
  </si>
  <si>
    <t>Prior to the adoption of the revised FRS 101, the components of the financial statements presented consisted of a balance sheet, an income statement, a statement of changes in equity, a cash flow statement and notes to the financial statements.</t>
  </si>
  <si>
    <t>The condensed consolidated statement of cash flows should be read in conjunction with the audited financial statements for the financial year ended 30 June 2010.</t>
  </si>
  <si>
    <t>CONDENSED CONSOLIDATED STATEMENT OF CASH FLOWS</t>
  </si>
  <si>
    <t>Derivative Financial Instruments</t>
  </si>
  <si>
    <t>27.</t>
  </si>
  <si>
    <t>The Directors do not recommend any interim dividend for the current quarter under review.</t>
  </si>
  <si>
    <t>Fair Value Changes of Financial Liabilities</t>
  </si>
  <si>
    <t>There are no financial liabilities measured at fair value through profit or loss as at 30 September 2010.</t>
  </si>
  <si>
    <t>Contingent Liabilities or Contingent Assets</t>
  </si>
  <si>
    <t>The Shareholders have approved a first and final dividend of 15 sen per share less income tax of 25% amounting to RM9,007,200 in respect of the financial year ended 30 June 2010 at the Annual General Meeting held on 20 October 2010. The said dividend shall be paid on 11 January 2011.</t>
  </si>
  <si>
    <t>There were no contingent liabilities or contingent assets since the last audited financial statements of the Group.</t>
  </si>
  <si>
    <t>There were no changes in the composition of the Group during the financial period under review.</t>
  </si>
  <si>
    <t>4 November 2010</t>
  </si>
  <si>
    <t>Effects of adopting FRS 139</t>
  </si>
  <si>
    <t>Financial assets at fair value through profit or loss</t>
  </si>
  <si>
    <t>FRS 139 establishes principles for recognising and measuring financial assets, financial liabilities and some contracts to buy and sell non-financial items. The Group has adopted FRS 139 prospectively on 1 July 2010 in accordance with the transitional provisions.  The effects arising from the adoption of this Standard has been accounted for by adjusting the opening balance of retained earnings as at 1 July 2010.  Comparatives are not restated.  The details of the changes in accounting policies and the effects arising from the adoption of FRS 139 are summarised below:</t>
  </si>
  <si>
    <t>Attributable to:</t>
  </si>
  <si>
    <t>Quoted Securities</t>
  </si>
  <si>
    <t>Total purchases and disposals of quoted securities for the current financial year-to-date are as follows: -</t>
  </si>
  <si>
    <t>Total investments in quoted securities as at 30 September 2010 are as follows:-</t>
  </si>
  <si>
    <t>In addition, the changes in accounting policies have the effect of increasing the current quarter net profit by RM5.1 million.</t>
  </si>
  <si>
    <t>- others</t>
  </si>
  <si>
    <t>Equity investments</t>
  </si>
  <si>
    <t>NET DECREASE IN CASH &amp; CASH EQUIVALENTS</t>
  </si>
  <si>
    <t>Sales from the Group's manufacturing division dropped by 9% to RM9.6 million from RM10.5 million last year. Despite the decline in revenue, profit before taxation rose significantly by 156% to RM1.8 million from RM0.7 million last year.  The increase was mainly due to better margins as a result of lower material costs and higher selling prices achieved by the metal container operation.</t>
  </si>
  <si>
    <t>There were no material capital commitments not provided for in the interim financial statements as at 30 September 2010.</t>
  </si>
  <si>
    <t>The significant accounting policies and methods of computation adopted by the Group in this interim financial statements are consistent with those adopted in the audited financial statements for the financial year ended 30 June 2010, except for the adoption of the new and revised Financial Reporting Standards ("FRSs") that are relevant to its operations and effective for financial periods beginning on or after 1 July 2010. The adoption of these FRSs do not have significant impact on the interim financial statements of the Group except for the following:</t>
  </si>
  <si>
    <t>With the adoption of the revised FRS 101, the components of the interim financial statements presented consist of a statement of financial position, a statement of comprehensive income, a statement of changes in equity, a statement of cash flows and notes to the financial statements.  The statement of comprehensive income consists of profit or loss for the period and other comprehensive income.  All non-owner changes in equity previously presented in the consolidated statement of changes in equity are now presented in the statement of comprehensive income as components in other comprehensive income. This revised FRS does not have any impact on the financial position and results of the Group.</t>
  </si>
  <si>
    <t>Adjustments for non-cash and non-operating items</t>
  </si>
  <si>
    <t>The construction division recorded a lower revenue of RM13.7 million compared to RM21.4 million last year. Profit before taxation declined in tandem to RM1.9 million or 60% lower than RM4.7 million last year.</t>
  </si>
  <si>
    <t>- fair value gain on investments</t>
  </si>
  <si>
    <t>The effective tax rate of the Group is lower than the statutory tax rate mainly due to the recognition of fair value gain on investments.</t>
  </si>
  <si>
    <t>Prior to the adoption of FRS 139, any quoted securities are carried at the lower of cost and market value, determined on an aggregate portfolio basis. With the adoption of FRS 139, any quoted investments are now categorised and measured as fair value through profit or loss. Gains and losses are recognised in the statement of comprehensive income.</t>
  </si>
  <si>
    <t xml:space="preserve">For the three months ended 30 September 2010, the Group's revenue dropped to RM23.2 million from RM31.9 million in the preceding year. Despite the 27% decrease in revenue, the Group recorded a significantly higher profit before taxation of RM9.9 million as compared to the previous corresponding period of RM6.3 million. This was primarily due to a higher contribution by the manufacturing division and a recognition of fair value gain on investments. Contribution from the construction division, however, was lower. </t>
  </si>
  <si>
    <t>For the 1st financial quarter under review, the Group recorded a revenue and profit before taxation of RM23.2 million and RM9.9 million, representing an increase of 9% and 11% respectively compared to the preceding quarter. The increase in profit before taxation was mainly due to the recognition of fair value gain on investments.</t>
  </si>
  <si>
    <t>The global economic scenario is still uncertain as there are signs of growth slowing. In the USA,  the Federal Reserve has announced another round of quantitative easing (QE2). However, on the local front, the outlook for the  construction sector looks very positive for the coming year as the Government continues to focus on many construction projects under budget 2011 and the 10MP. Projects like the MRT, LRT, KLIFD and Warisan Merdeka are likely to commence by 2011.  Although we expect the next quarter to remain slow, we expect the second half of financial year 2011 to pick up significantly. Barring unforeseen circumstances, the Board is optimistic that the Group will be profitable for the remaining financial period.</t>
  </si>
  <si>
    <t>The Group has no derivative financial instruments for the current financial period under review.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</si>
</sst>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0.0000_);\(#,##0.0000\)"/>
    <numFmt numFmtId="168" formatCode="_(* #,##0.0000_);_(* \(#,##0.0000\);_(* &quot;-&quot;??_);_(@_)"/>
  </numFmts>
  <fonts count="54">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48"/>
      <name val="Arial"/>
      <family val="2"/>
    </font>
    <font>
      <b/>
      <u val="single"/>
      <sz val="11"/>
      <name val="Times New Roman"/>
      <family val="1"/>
    </font>
    <font>
      <b/>
      <sz val="11"/>
      <color indexed="10"/>
      <name val="Times New Roman"/>
      <family val="1"/>
    </font>
    <font>
      <u val="single"/>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1">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43" fontId="5" fillId="0" borderId="0" xfId="42" applyFont="1" applyAlignment="1">
      <alignment/>
    </xf>
    <xf numFmtId="168"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7" fontId="9" fillId="0" borderId="0" xfId="0" applyNumberFormat="1" applyFont="1" applyAlignment="1">
      <alignment horizontal="righ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37" fontId="3" fillId="0" borderId="0" xfId="0" applyNumberFormat="1" applyFont="1" applyBorder="1" applyAlignment="1" quotePrefix="1">
      <alignment horizont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9"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14" fillId="0" borderId="0" xfId="0"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164" fontId="9" fillId="0" borderId="0" xfId="42" applyNumberFormat="1" applyFont="1" applyAlignment="1">
      <alignment/>
    </xf>
    <xf numFmtId="37" fontId="6" fillId="0" borderId="0" xfId="0" applyNumberFormat="1" applyFont="1" applyBorder="1" applyAlignment="1">
      <alignment horizontal="center"/>
    </xf>
    <xf numFmtId="0" fontId="15" fillId="0" borderId="0" xfId="0" applyFont="1" applyAlignment="1">
      <alignment/>
    </xf>
    <xf numFmtId="37" fontId="9" fillId="0" borderId="0" xfId="0" applyNumberFormat="1" applyFont="1" applyBorder="1" applyAlignment="1">
      <alignment horizontal="right"/>
    </xf>
    <xf numFmtId="0" fontId="16" fillId="0" borderId="0" xfId="0" applyFont="1" applyAlignment="1">
      <alignment/>
    </xf>
    <xf numFmtId="164" fontId="0" fillId="0" borderId="0" xfId="42" applyNumberFormat="1" applyFont="1" applyAlignment="1">
      <alignment horizontal="justify" vertical="top" wrapText="1"/>
    </xf>
    <xf numFmtId="0" fontId="53" fillId="0" borderId="0" xfId="0" applyFont="1" applyAlignment="1">
      <alignment/>
    </xf>
    <xf numFmtId="37" fontId="0" fillId="0" borderId="0" xfId="0" applyNumberFormat="1" applyFont="1" applyAlignment="1">
      <alignment/>
    </xf>
    <xf numFmtId="164" fontId="0" fillId="0" borderId="0" xfId="42" applyNumberFormat="1" applyFont="1" applyAlignment="1">
      <alignment/>
    </xf>
    <xf numFmtId="37" fontId="0" fillId="0" borderId="0" xfId="0" applyNumberFormat="1" applyFont="1" applyAlignment="1" quotePrefix="1">
      <alignment horizontal="center"/>
    </xf>
    <xf numFmtId="37" fontId="0" fillId="0" borderId="0" xfId="0" applyNumberFormat="1" applyAlignment="1" quotePrefix="1">
      <alignment/>
    </xf>
    <xf numFmtId="0" fontId="9" fillId="0" borderId="0" xfId="0" applyFont="1" applyAlignment="1" quotePrefix="1">
      <alignment horizontal="center" vertical="top"/>
    </xf>
    <xf numFmtId="37" fontId="9" fillId="0" borderId="0" xfId="0" applyNumberFormat="1" applyFont="1" applyBorder="1" applyAlignment="1">
      <alignment/>
    </xf>
    <xf numFmtId="37" fontId="0" fillId="0" borderId="0" xfId="0" applyNumberFormat="1" applyFont="1" applyAlignment="1">
      <alignment horizontal="center"/>
    </xf>
    <xf numFmtId="43" fontId="0" fillId="0" borderId="0" xfId="42" applyFont="1" applyAlignment="1">
      <alignment/>
    </xf>
    <xf numFmtId="43" fontId="0" fillId="0" borderId="0" xfId="42" applyFont="1" applyAlignment="1" quotePrefix="1">
      <alignment horizontal="center"/>
    </xf>
    <xf numFmtId="43" fontId="0" fillId="0" borderId="0" xfId="42" applyFont="1" applyAlignment="1">
      <alignment horizontal="center"/>
    </xf>
    <xf numFmtId="168" fontId="0" fillId="0" borderId="0" xfId="0" applyNumberFormat="1" applyAlignment="1">
      <alignment/>
    </xf>
    <xf numFmtId="37" fontId="0" fillId="0" borderId="17" xfId="0" applyNumberFormat="1" applyBorder="1" applyAlignment="1">
      <alignment/>
    </xf>
    <xf numFmtId="164" fontId="0" fillId="0" borderId="13" xfId="42" applyNumberFormat="1" applyFont="1" applyBorder="1" applyAlignment="1">
      <alignment/>
    </xf>
    <xf numFmtId="168" fontId="0" fillId="0" borderId="13" xfId="0" applyNumberFormat="1" applyBorder="1" applyAlignment="1">
      <alignment/>
    </xf>
    <xf numFmtId="0" fontId="9" fillId="0" borderId="13" xfId="0" applyFont="1" applyBorder="1" applyAlignment="1">
      <alignment horizontal="justify" vertical="top" wrapText="1"/>
    </xf>
    <xf numFmtId="0" fontId="7" fillId="0" borderId="0" xfId="0" applyFont="1" applyBorder="1" applyAlignment="1">
      <alignment horizontal="right"/>
    </xf>
    <xf numFmtId="0" fontId="7" fillId="0" borderId="13" xfId="0" applyFont="1" applyBorder="1" applyAlignment="1">
      <alignment horizontal="right"/>
    </xf>
    <xf numFmtId="0" fontId="17" fillId="0" borderId="0" xfId="0" applyFont="1" applyAlignment="1">
      <alignment/>
    </xf>
    <xf numFmtId="0" fontId="18" fillId="0" borderId="0" xfId="0" applyFont="1" applyBorder="1" applyAlignment="1">
      <alignment wrapText="1"/>
    </xf>
    <xf numFmtId="0" fontId="9" fillId="0" borderId="0" xfId="0" applyFont="1" applyBorder="1" applyAlignment="1">
      <alignment/>
    </xf>
    <xf numFmtId="37" fontId="9" fillId="0" borderId="0" xfId="42" applyNumberFormat="1" applyFont="1" applyAlignment="1">
      <alignment/>
    </xf>
    <xf numFmtId="37" fontId="9" fillId="0" borderId="0" xfId="0" applyNumberFormat="1" applyFont="1" applyAlignment="1">
      <alignment horizontal="justify" vertical="top" wrapText="1"/>
    </xf>
    <xf numFmtId="37" fontId="9" fillId="0" borderId="0" xfId="0" applyNumberFormat="1" applyFont="1" applyAlignment="1">
      <alignment horizontal="center"/>
    </xf>
    <xf numFmtId="37" fontId="12" fillId="0" borderId="0" xfId="0" applyNumberFormat="1" applyFont="1" applyAlignment="1">
      <alignment horizontal="justify" vertical="top" wrapText="1"/>
    </xf>
    <xf numFmtId="164" fontId="13"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37" fontId="0" fillId="0" borderId="0" xfId="0" applyNumberFormat="1" applyAlignment="1">
      <alignment horizontal="center" vertical="top" wrapText="1"/>
    </xf>
    <xf numFmtId="37" fontId="0" fillId="0" borderId="0" xfId="0" applyNumberFormat="1" applyAlignment="1" quotePrefix="1">
      <alignment horizontal="center" vertical="top" wrapText="1"/>
    </xf>
    <xf numFmtId="0" fontId="7" fillId="0" borderId="0" xfId="0" applyFont="1" applyAlignment="1">
      <alignment/>
    </xf>
    <xf numFmtId="0" fontId="9" fillId="0" borderId="0" xfId="0" applyFont="1" applyAlignment="1">
      <alignment horizontal="justify" vertical="top" wrapText="1"/>
    </xf>
    <xf numFmtId="0" fontId="9" fillId="0" borderId="0" xfId="0" applyFont="1" applyAlignment="1">
      <alignment horizontal="justify" vertical="top"/>
    </xf>
    <xf numFmtId="0" fontId="9" fillId="0" borderId="0" xfId="0" applyNumberFormat="1" applyFont="1" applyAlignment="1">
      <alignment horizontal="justify" vertical="top" wrapText="1"/>
    </xf>
    <xf numFmtId="0" fontId="9" fillId="0" borderId="0" xfId="0" applyFont="1" applyAlignment="1">
      <alignment vertical="top"/>
    </xf>
    <xf numFmtId="0" fontId="0" fillId="0" borderId="0" xfId="0" applyFont="1" applyAlignment="1">
      <alignment horizontal="justify" vertical="top" wrapText="1"/>
    </xf>
    <xf numFmtId="0" fontId="9" fillId="0" borderId="0" xfId="0" applyFont="1" applyAlignment="1">
      <alignment/>
    </xf>
    <xf numFmtId="0" fontId="10" fillId="0" borderId="0" xfId="0" applyFont="1" applyAlignment="1">
      <alignment/>
    </xf>
    <xf numFmtId="0" fontId="18" fillId="0" borderId="0" xfId="0" applyFont="1" applyBorder="1" applyAlignment="1">
      <alignment wrapText="1"/>
    </xf>
    <xf numFmtId="0" fontId="0"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9" fillId="0" borderId="0" xfId="0" applyFont="1" applyAlignment="1">
      <alignment vertical="top" wrapText="1"/>
    </xf>
    <xf numFmtId="0" fontId="7" fillId="0" borderId="0" xfId="0" applyFont="1" applyBorder="1" applyAlignment="1">
      <alignment/>
    </xf>
    <xf numFmtId="0" fontId="7" fillId="0" borderId="0" xfId="0" applyFont="1" applyAlignment="1">
      <alignment horizontal="justify" vertical="top" wrapText="1"/>
    </xf>
    <xf numFmtId="0" fontId="10" fillId="0" borderId="0" xfId="0" applyFont="1" applyAlignment="1">
      <alignment horizontal="justify" vertical="top" wrapText="1"/>
    </xf>
    <xf numFmtId="0" fontId="7" fillId="0" borderId="0" xfId="0" applyFont="1" applyAlignment="1">
      <alignment horizontal="justify" vertical="top"/>
    </xf>
    <xf numFmtId="0" fontId="7"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95250</xdr:rowOff>
    </xdr:from>
    <xdr:to>
      <xdr:col>2</xdr:col>
      <xdr:colOff>295275</xdr:colOff>
      <xdr:row>9</xdr:row>
      <xdr:rowOff>95250</xdr:rowOff>
    </xdr:to>
    <xdr:sp>
      <xdr:nvSpPr>
        <xdr:cNvPr id="1" name="Straight Arrow Connector 5"/>
        <xdr:cNvSpPr>
          <a:spLocks/>
        </xdr:cNvSpPr>
      </xdr:nvSpPr>
      <xdr:spPr>
        <a:xfrm rot="10800000">
          <a:off x="2971800" y="15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657225</xdr:colOff>
      <xdr:row>9</xdr:row>
      <xdr:rowOff>85725</xdr:rowOff>
    </xdr:to>
    <xdr:sp>
      <xdr:nvSpPr>
        <xdr:cNvPr id="2" name="Straight Arrow Connector 9"/>
        <xdr:cNvSpPr>
          <a:spLocks/>
        </xdr:cNvSpPr>
      </xdr:nvSpPr>
      <xdr:spPr>
        <a:xfrm>
          <a:off x="5715000" y="1581150"/>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24</xdr:row>
      <xdr:rowOff>95250</xdr:rowOff>
    </xdr:from>
    <xdr:to>
      <xdr:col>13</xdr:col>
      <xdr:colOff>876300</xdr:colOff>
      <xdr:row>24</xdr:row>
      <xdr:rowOff>95250</xdr:rowOff>
    </xdr:to>
    <xdr:sp>
      <xdr:nvSpPr>
        <xdr:cNvPr id="1" name="Straight Arrow Connector 4"/>
        <xdr:cNvSpPr>
          <a:spLocks/>
        </xdr:cNvSpPr>
      </xdr:nvSpPr>
      <xdr:spPr>
        <a:xfrm>
          <a:off x="6334125" y="9658350"/>
          <a:ext cx="771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24</xdr:row>
      <xdr:rowOff>104775</xdr:rowOff>
    </xdr:from>
    <xdr:to>
      <xdr:col>10</xdr:col>
      <xdr:colOff>9525</xdr:colOff>
      <xdr:row>24</xdr:row>
      <xdr:rowOff>104775</xdr:rowOff>
    </xdr:to>
    <xdr:sp>
      <xdr:nvSpPr>
        <xdr:cNvPr id="2" name="Straight Arrow Connector 6"/>
        <xdr:cNvSpPr>
          <a:spLocks/>
        </xdr:cNvSpPr>
      </xdr:nvSpPr>
      <xdr:spPr>
        <a:xfrm rot="10800000">
          <a:off x="4476750" y="9667875"/>
          <a:ext cx="790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4"/>
  <sheetViews>
    <sheetView tabSelected="1" view="pageBreakPreview" zoomScaleSheetLayoutView="100" zoomScalePageLayoutView="0" workbookViewId="0" topLeftCell="A1">
      <selection activeCell="B3" sqref="B3"/>
    </sheetView>
  </sheetViews>
  <sheetFormatPr defaultColWidth="9.140625" defaultRowHeight="12.75"/>
  <cols>
    <col min="1" max="1" width="9.140625" style="8" customWidth="1"/>
    <col min="2" max="2" width="38.1406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6" t="s">
        <v>30</v>
      </c>
      <c r="G3" s="65"/>
    </row>
    <row r="4" spans="2:7" ht="12.75">
      <c r="B4" s="71" t="s">
        <v>202</v>
      </c>
      <c r="E4" s="45"/>
      <c r="G4" s="46"/>
    </row>
    <row r="5" spans="2:7" ht="12.75">
      <c r="B5" s="41" t="s">
        <v>76</v>
      </c>
      <c r="G5" s="44"/>
    </row>
    <row r="7" ht="12.75">
      <c r="B7" s="71" t="s">
        <v>207</v>
      </c>
    </row>
    <row r="8" ht="12.75">
      <c r="B8" s="71" t="s">
        <v>203</v>
      </c>
    </row>
    <row r="10" spans="3:7" ht="12.75">
      <c r="C10" s="15" t="s">
        <v>147</v>
      </c>
      <c r="D10" s="15"/>
      <c r="E10" s="9"/>
      <c r="F10" s="15" t="s">
        <v>148</v>
      </c>
      <c r="G10" s="15"/>
    </row>
    <row r="11" spans="3:7" ht="12.75">
      <c r="C11" s="9" t="s">
        <v>0</v>
      </c>
      <c r="D11" s="9" t="s">
        <v>25</v>
      </c>
      <c r="E11" s="9"/>
      <c r="F11" s="9" t="s">
        <v>0</v>
      </c>
      <c r="G11" s="9" t="s">
        <v>25</v>
      </c>
    </row>
    <row r="12" spans="3:7" ht="12.75">
      <c r="C12" s="9" t="s">
        <v>1</v>
      </c>
      <c r="D12" s="8" t="s">
        <v>33</v>
      </c>
      <c r="E12" s="9"/>
      <c r="F12" s="9" t="s">
        <v>2</v>
      </c>
      <c r="G12" s="8" t="s">
        <v>33</v>
      </c>
    </row>
    <row r="13" spans="3:7" ht="12.75">
      <c r="C13" s="9"/>
      <c r="D13" s="9" t="s">
        <v>1</v>
      </c>
      <c r="E13" s="9"/>
      <c r="F13" s="9"/>
      <c r="G13" s="9" t="s">
        <v>34</v>
      </c>
    </row>
    <row r="14" spans="3:7" ht="12.75">
      <c r="C14" s="77" t="s">
        <v>204</v>
      </c>
      <c r="D14" s="9" t="s">
        <v>189</v>
      </c>
      <c r="E14" s="9"/>
      <c r="F14" s="77" t="s">
        <v>204</v>
      </c>
      <c r="G14" s="9" t="s">
        <v>189</v>
      </c>
    </row>
    <row r="15" spans="3:7" ht="12.75">
      <c r="C15" s="9" t="s">
        <v>29</v>
      </c>
      <c r="D15" s="9" t="s">
        <v>29</v>
      </c>
      <c r="E15" s="9"/>
      <c r="F15" s="9" t="s">
        <v>29</v>
      </c>
      <c r="G15" s="9" t="s">
        <v>29</v>
      </c>
    </row>
    <row r="17" spans="2:7" ht="12.75">
      <c r="B17" s="8" t="s">
        <v>26</v>
      </c>
      <c r="C17" s="8">
        <v>23212</v>
      </c>
      <c r="D17" s="8">
        <v>31890</v>
      </c>
      <c r="F17" s="8">
        <v>23212</v>
      </c>
      <c r="G17" s="8">
        <v>31890</v>
      </c>
    </row>
    <row r="19" spans="2:7" ht="12.75">
      <c r="B19" s="8" t="s">
        <v>97</v>
      </c>
      <c r="C19" s="11">
        <v>-18502</v>
      </c>
      <c r="D19" s="11">
        <v>-25941</v>
      </c>
      <c r="F19" s="11">
        <v>-18502</v>
      </c>
      <c r="G19" s="11">
        <v>-25941</v>
      </c>
    </row>
    <row r="20" spans="2:7" ht="18.75" customHeight="1">
      <c r="B20" s="8" t="s">
        <v>35</v>
      </c>
      <c r="C20" s="8">
        <f>+C19+C17</f>
        <v>4710</v>
      </c>
      <c r="D20" s="8">
        <f>+D19+D17</f>
        <v>5949</v>
      </c>
      <c r="F20" s="8">
        <f>+F19+F17</f>
        <v>4710</v>
      </c>
      <c r="G20" s="8">
        <f>+G19+G17</f>
        <v>5949</v>
      </c>
    </row>
    <row r="21" ht="12.75" customHeight="1"/>
    <row r="22" ht="12.75">
      <c r="B22" s="8" t="s">
        <v>36</v>
      </c>
    </row>
    <row r="23" spans="2:7" ht="12.75">
      <c r="B23" s="74" t="s">
        <v>267</v>
      </c>
      <c r="C23" s="8">
        <v>5139</v>
      </c>
      <c r="D23" s="8">
        <v>0</v>
      </c>
      <c r="F23" s="8">
        <v>5139</v>
      </c>
      <c r="G23" s="8">
        <v>0</v>
      </c>
    </row>
    <row r="24" spans="2:7" ht="12.75">
      <c r="B24" s="74" t="s">
        <v>258</v>
      </c>
      <c r="C24" s="8">
        <v>1490</v>
      </c>
      <c r="D24" s="8">
        <v>1410</v>
      </c>
      <c r="F24" s="8">
        <v>1490</v>
      </c>
      <c r="G24" s="8">
        <v>1410</v>
      </c>
    </row>
    <row r="26" spans="2:7" ht="12.75">
      <c r="B26" s="8" t="s">
        <v>37</v>
      </c>
      <c r="C26" s="8">
        <v>-676</v>
      </c>
      <c r="D26" s="8">
        <v>-615</v>
      </c>
      <c r="F26" s="8">
        <v>-676</v>
      </c>
      <c r="G26" s="8">
        <v>-615</v>
      </c>
    </row>
    <row r="28" spans="2:7" ht="12.75">
      <c r="B28" s="8" t="s">
        <v>98</v>
      </c>
      <c r="C28" s="8">
        <v>-766</v>
      </c>
      <c r="D28" s="8">
        <v>-455</v>
      </c>
      <c r="F28" s="8">
        <v>-766</v>
      </c>
      <c r="G28" s="8">
        <v>-455</v>
      </c>
    </row>
    <row r="29" ht="12.75">
      <c r="B29" s="74"/>
    </row>
    <row r="30" spans="2:7" ht="12.75">
      <c r="B30" s="8" t="s">
        <v>169</v>
      </c>
      <c r="C30" s="8">
        <v>0</v>
      </c>
      <c r="D30" s="8">
        <v>0</v>
      </c>
      <c r="F30" s="8">
        <v>0</v>
      </c>
      <c r="G30" s="8">
        <v>0</v>
      </c>
    </row>
    <row r="32" spans="2:7" ht="12.75">
      <c r="B32" s="14" t="s">
        <v>27</v>
      </c>
      <c r="C32" s="11">
        <v>-1</v>
      </c>
      <c r="D32" s="11">
        <v>-1</v>
      </c>
      <c r="F32" s="11">
        <v>-1</v>
      </c>
      <c r="G32" s="11">
        <v>-1</v>
      </c>
    </row>
    <row r="33" spans="2:7" ht="19.5" customHeight="1">
      <c r="B33" s="8" t="s">
        <v>142</v>
      </c>
      <c r="C33" s="8">
        <f>SUM(C20:C32)</f>
        <v>9896</v>
      </c>
      <c r="D33" s="8">
        <f>SUM(D20:D32)</f>
        <v>6288</v>
      </c>
      <c r="F33" s="8">
        <f>SUM(F20:F32)</f>
        <v>9896</v>
      </c>
      <c r="G33" s="8">
        <f>SUM(G20:G32)</f>
        <v>6288</v>
      </c>
    </row>
    <row r="35" spans="2:7" ht="12.75">
      <c r="B35" s="8" t="s">
        <v>3</v>
      </c>
      <c r="C35" s="8">
        <v>-1095</v>
      </c>
      <c r="D35" s="8">
        <v>-1474</v>
      </c>
      <c r="F35" s="8">
        <v>-1095</v>
      </c>
      <c r="G35" s="8">
        <v>-1474</v>
      </c>
    </row>
    <row r="36" spans="2:7" ht="12.75">
      <c r="B36" s="8" t="s">
        <v>28</v>
      </c>
      <c r="C36" s="12">
        <f>+C35+C33</f>
        <v>8801</v>
      </c>
      <c r="D36" s="12">
        <f>+D35+D33</f>
        <v>4814</v>
      </c>
      <c r="E36" s="13"/>
      <c r="F36" s="12">
        <f>+F35+F33</f>
        <v>8801</v>
      </c>
      <c r="G36" s="12">
        <f>+G35+G33</f>
        <v>4814</v>
      </c>
    </row>
    <row r="38" spans="2:7" ht="12.75">
      <c r="B38" s="8" t="s">
        <v>208</v>
      </c>
      <c r="C38" s="81">
        <v>0</v>
      </c>
      <c r="D38" s="81">
        <v>0</v>
      </c>
      <c r="F38" s="81">
        <v>0</v>
      </c>
      <c r="G38" s="81">
        <v>0</v>
      </c>
    </row>
    <row r="40" spans="2:7" ht="13.5" thickBot="1">
      <c r="B40" s="71" t="s">
        <v>209</v>
      </c>
      <c r="C40" s="82">
        <f>+C38+C36</f>
        <v>8801</v>
      </c>
      <c r="D40" s="82">
        <f>+D38+D36</f>
        <v>4814</v>
      </c>
      <c r="F40" s="82">
        <f>+F38+F36</f>
        <v>8801</v>
      </c>
      <c r="G40" s="82">
        <f>+G38+G36</f>
        <v>4814</v>
      </c>
    </row>
    <row r="43" ht="12.75">
      <c r="B43" s="8" t="s">
        <v>253</v>
      </c>
    </row>
    <row r="44" spans="2:7" ht="13.5" thickBot="1">
      <c r="B44" s="71" t="s">
        <v>173</v>
      </c>
      <c r="C44" s="59">
        <v>8801</v>
      </c>
      <c r="D44" s="59">
        <v>4814</v>
      </c>
      <c r="F44" s="59">
        <v>8801</v>
      </c>
      <c r="G44" s="59">
        <v>4814</v>
      </c>
    </row>
    <row r="45" ht="13.5" thickTop="1"/>
    <row r="46" ht="12.75">
      <c r="B46" s="8" t="s">
        <v>152</v>
      </c>
    </row>
    <row r="47" spans="2:7" ht="13.5" thickBot="1">
      <c r="B47" s="8" t="s">
        <v>153</v>
      </c>
      <c r="C47" s="55">
        <v>11</v>
      </c>
      <c r="D47" s="55">
        <v>6</v>
      </c>
      <c r="E47" s="56"/>
      <c r="F47" s="55">
        <v>11</v>
      </c>
      <c r="G47" s="55">
        <v>6</v>
      </c>
    </row>
    <row r="48" spans="2:7" ht="13.5" thickBot="1">
      <c r="B48" s="8" t="s">
        <v>154</v>
      </c>
      <c r="C48" s="63">
        <v>0</v>
      </c>
      <c r="D48" s="63">
        <v>0</v>
      </c>
      <c r="E48" s="62"/>
      <c r="F48" s="63">
        <v>0</v>
      </c>
      <c r="G48" s="63">
        <v>0</v>
      </c>
    </row>
    <row r="51" spans="2:8" ht="25.5" customHeight="1">
      <c r="B51" s="94" t="s">
        <v>210</v>
      </c>
      <c r="C51" s="94"/>
      <c r="D51" s="94"/>
      <c r="E51" s="94"/>
      <c r="F51" s="94"/>
      <c r="G51" s="94"/>
      <c r="H51" s="18"/>
    </row>
    <row r="52" spans="2:8" ht="12.75">
      <c r="B52" s="17"/>
      <c r="C52" s="17"/>
      <c r="D52" s="17"/>
      <c r="E52" s="17"/>
      <c r="F52" s="17"/>
      <c r="G52" s="17"/>
      <c r="H52" s="18"/>
    </row>
    <row r="54" spans="2:7" ht="15">
      <c r="B54" s="21"/>
      <c r="C54" s="21"/>
      <c r="D54" s="21"/>
      <c r="E54" s="21"/>
      <c r="F54" s="21"/>
      <c r="G54" s="21"/>
    </row>
  </sheetData>
  <sheetProtection/>
  <mergeCells count="1">
    <mergeCell ref="B51:G51"/>
  </mergeCells>
  <printOptions/>
  <pageMargins left="0.75" right="0.5" top="0.75" bottom="0.75" header="0.5" footer="0.5"/>
  <pageSetup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3:I57"/>
  <sheetViews>
    <sheetView view="pageBreakPreview" zoomScaleSheetLayoutView="100" zoomScalePageLayoutView="0" workbookViewId="0" topLeftCell="A1">
      <selection activeCell="B1" sqref="B1"/>
    </sheetView>
  </sheetViews>
  <sheetFormatPr defaultColWidth="9.140625" defaultRowHeight="12.75"/>
  <cols>
    <col min="1" max="1" width="5.00390625" style="1" customWidth="1"/>
    <col min="2" max="2" width="50.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6" t="s">
        <v>30</v>
      </c>
    </row>
    <row r="4" ht="12.75">
      <c r="B4" s="71" t="s">
        <v>202</v>
      </c>
    </row>
    <row r="5" ht="12.75">
      <c r="B5" s="41" t="s">
        <v>76</v>
      </c>
    </row>
    <row r="7" ht="12.75">
      <c r="B7" s="78" t="s">
        <v>211</v>
      </c>
    </row>
    <row r="8" ht="12.75">
      <c r="B8" s="78" t="s">
        <v>205</v>
      </c>
    </row>
    <row r="9" spans="3:5" ht="12.75">
      <c r="C9" s="2" t="s">
        <v>150</v>
      </c>
      <c r="D9" s="2"/>
      <c r="E9" s="60" t="s">
        <v>151</v>
      </c>
    </row>
    <row r="10" spans="3:5" ht="12.75">
      <c r="C10" s="2" t="s">
        <v>149</v>
      </c>
      <c r="D10" s="2"/>
      <c r="E10" s="2" t="s">
        <v>149</v>
      </c>
    </row>
    <row r="11" spans="3:5" ht="12.75">
      <c r="C11" s="79" t="s">
        <v>204</v>
      </c>
      <c r="D11" s="2"/>
      <c r="E11" s="80" t="s">
        <v>206</v>
      </c>
    </row>
    <row r="12" spans="3:5" ht="12.75">
      <c r="C12" s="2" t="s">
        <v>29</v>
      </c>
      <c r="D12" s="2"/>
      <c r="E12" s="2" t="s">
        <v>29</v>
      </c>
    </row>
    <row r="13" ht="12.75">
      <c r="B13" s="51" t="s">
        <v>107</v>
      </c>
    </row>
    <row r="14" ht="12.75">
      <c r="B14" s="51" t="s">
        <v>111</v>
      </c>
    </row>
    <row r="15" spans="2:5" ht="12.75">
      <c r="B15" s="1" t="s">
        <v>4</v>
      </c>
      <c r="C15" s="3">
        <v>50458</v>
      </c>
      <c r="D15" s="3"/>
      <c r="E15" s="3">
        <v>49735</v>
      </c>
    </row>
    <row r="16" spans="2:5" ht="12.75">
      <c r="B16" s="1" t="s">
        <v>38</v>
      </c>
      <c r="C16" s="3">
        <v>98</v>
      </c>
      <c r="D16" s="3"/>
      <c r="E16" s="3">
        <v>99</v>
      </c>
    </row>
    <row r="17" spans="2:5" ht="12.75">
      <c r="B17" s="1" t="s">
        <v>77</v>
      </c>
      <c r="C17" s="3">
        <v>297</v>
      </c>
      <c r="D17" s="3"/>
      <c r="E17" s="3">
        <v>299</v>
      </c>
    </row>
    <row r="18" spans="3:5" ht="12.75">
      <c r="C18" s="5">
        <f>SUM(C15:C17)</f>
        <v>50853</v>
      </c>
      <c r="D18" s="6"/>
      <c r="E18" s="5">
        <f>SUM(E15:E17)</f>
        <v>50133</v>
      </c>
    </row>
    <row r="19" spans="3:5" ht="12.75">
      <c r="C19" s="3"/>
      <c r="D19" s="3"/>
      <c r="E19" s="3"/>
    </row>
    <row r="20" spans="2:5" ht="12.75">
      <c r="B20" s="51" t="s">
        <v>110</v>
      </c>
      <c r="C20" s="3"/>
      <c r="D20" s="3"/>
      <c r="E20" s="3"/>
    </row>
    <row r="21" spans="2:6" ht="12.75">
      <c r="B21" s="1" t="s">
        <v>5</v>
      </c>
      <c r="C21" s="3">
        <v>539</v>
      </c>
      <c r="D21" s="3"/>
      <c r="E21" s="3">
        <v>985</v>
      </c>
      <c r="F21" s="19"/>
    </row>
    <row r="22" spans="2:6" ht="12.75">
      <c r="B22" s="1" t="s">
        <v>78</v>
      </c>
      <c r="C22" s="3">
        <v>15331</v>
      </c>
      <c r="D22" s="3"/>
      <c r="E22" s="3">
        <v>13747</v>
      </c>
      <c r="F22" s="19"/>
    </row>
    <row r="23" spans="2:6" ht="12.75">
      <c r="B23" s="1" t="s">
        <v>81</v>
      </c>
      <c r="C23" s="3">
        <v>52575</v>
      </c>
      <c r="D23" s="3"/>
      <c r="E23" s="3">
        <v>52373</v>
      </c>
      <c r="F23" s="19"/>
    </row>
    <row r="24" spans="2:6" ht="12.75">
      <c r="B24" s="1" t="s">
        <v>183</v>
      </c>
      <c r="C24" s="3">
        <v>94</v>
      </c>
      <c r="D24" s="3"/>
      <c r="E24" s="3">
        <v>94</v>
      </c>
      <c r="F24" s="19"/>
    </row>
    <row r="25" spans="2:5" ht="12.75">
      <c r="B25" s="1" t="s">
        <v>143</v>
      </c>
      <c r="C25" s="3">
        <v>48398</v>
      </c>
      <c r="D25" s="3"/>
      <c r="E25" s="3">
        <v>27294</v>
      </c>
    </row>
    <row r="26" spans="2:5" ht="12.75">
      <c r="B26" s="1" t="s">
        <v>6</v>
      </c>
      <c r="C26" s="3">
        <v>60660</v>
      </c>
      <c r="D26" s="3"/>
      <c r="E26" s="3">
        <v>61069</v>
      </c>
    </row>
    <row r="27" spans="2:5" ht="12.75">
      <c r="B27" s="1" t="s">
        <v>7</v>
      </c>
      <c r="C27" s="3">
        <v>4122</v>
      </c>
      <c r="D27" s="3"/>
      <c r="E27" s="3">
        <v>8968</v>
      </c>
    </row>
    <row r="28" spans="3:5" ht="12.75">
      <c r="C28" s="5">
        <f>SUM(C21:C27)</f>
        <v>181719</v>
      </c>
      <c r="D28" s="6"/>
      <c r="E28" s="5">
        <f>SUM(E21:E27)</f>
        <v>164530</v>
      </c>
    </row>
    <row r="29" spans="2:5" ht="20.25" customHeight="1" thickBot="1">
      <c r="B29" s="51" t="s">
        <v>112</v>
      </c>
      <c r="C29" s="7">
        <f>+C28+C18</f>
        <v>232572</v>
      </c>
      <c r="D29" s="3"/>
      <c r="E29" s="7">
        <f>+E28+E18</f>
        <v>214663</v>
      </c>
    </row>
    <row r="30" spans="3:5" ht="13.5" thickTop="1">
      <c r="C30" s="3"/>
      <c r="D30" s="3"/>
      <c r="E30" s="3"/>
    </row>
    <row r="31" spans="2:5" ht="12.75">
      <c r="B31" s="51" t="s">
        <v>113</v>
      </c>
      <c r="C31" s="3"/>
      <c r="D31" s="3"/>
      <c r="E31" s="3"/>
    </row>
    <row r="32" spans="2:5" ht="12.75">
      <c r="B32" s="51" t="s">
        <v>174</v>
      </c>
      <c r="C32" s="3"/>
      <c r="D32" s="3"/>
      <c r="E32" s="3"/>
    </row>
    <row r="33" spans="2:5" ht="12.75">
      <c r="B33" s="51" t="s">
        <v>175</v>
      </c>
      <c r="C33" s="3"/>
      <c r="D33" s="3"/>
      <c r="E33" s="3"/>
    </row>
    <row r="34" spans="2:5" ht="12.75">
      <c r="B34" s="1" t="s">
        <v>10</v>
      </c>
      <c r="C34" s="3">
        <v>80064</v>
      </c>
      <c r="D34" s="3"/>
      <c r="E34" s="3">
        <v>80064</v>
      </c>
    </row>
    <row r="35" spans="2:5" ht="12.75">
      <c r="B35" s="1" t="s">
        <v>11</v>
      </c>
      <c r="C35" s="3">
        <v>3486</v>
      </c>
      <c r="D35" s="3"/>
      <c r="E35" s="3">
        <v>3486</v>
      </c>
    </row>
    <row r="36" spans="2:5" ht="12.75">
      <c r="B36" s="1" t="s">
        <v>12</v>
      </c>
      <c r="C36" s="6">
        <f>+'Changes in Equity'!E25</f>
        <v>121638</v>
      </c>
      <c r="D36" s="3"/>
      <c r="E36" s="6">
        <v>106680</v>
      </c>
    </row>
    <row r="37" spans="2:5" ht="12.75">
      <c r="B37" s="51" t="s">
        <v>117</v>
      </c>
      <c r="C37" s="5">
        <f>SUM(C34:C36)</f>
        <v>205188</v>
      </c>
      <c r="D37" s="6"/>
      <c r="E37" s="5">
        <f>SUM(E34:E36)</f>
        <v>190230</v>
      </c>
    </row>
    <row r="38" spans="3:5" ht="12.75">
      <c r="C38" s="3"/>
      <c r="D38" s="3"/>
      <c r="E38" s="3"/>
    </row>
    <row r="39" spans="2:5" ht="12.75">
      <c r="B39" s="51" t="s">
        <v>177</v>
      </c>
      <c r="C39" s="3"/>
      <c r="D39" s="3"/>
      <c r="E39" s="3"/>
    </row>
    <row r="40" spans="2:5" ht="12.75">
      <c r="B40" s="1" t="s">
        <v>184</v>
      </c>
      <c r="C40" s="3">
        <v>5186</v>
      </c>
      <c r="D40" s="6"/>
      <c r="E40" s="3">
        <v>5240</v>
      </c>
    </row>
    <row r="41" spans="3:5" ht="12.75">
      <c r="C41" s="5">
        <f>+C40</f>
        <v>5186</v>
      </c>
      <c r="D41" s="6"/>
      <c r="E41" s="5">
        <f>+E40</f>
        <v>5240</v>
      </c>
    </row>
    <row r="42" spans="3:5" ht="12.75">
      <c r="C42" s="3"/>
      <c r="D42" s="3"/>
      <c r="E42" s="3"/>
    </row>
    <row r="43" spans="2:5" ht="12.75">
      <c r="B43" s="51" t="s">
        <v>114</v>
      </c>
      <c r="C43" s="3"/>
      <c r="D43" s="3"/>
      <c r="E43" s="3"/>
    </row>
    <row r="44" spans="2:5" ht="12.75">
      <c r="B44" s="1" t="s">
        <v>8</v>
      </c>
      <c r="C44" s="3">
        <v>4855</v>
      </c>
      <c r="D44" s="3"/>
      <c r="E44" s="3">
        <v>1727</v>
      </c>
    </row>
    <row r="45" spans="2:5" ht="12.75">
      <c r="B45" s="1" t="s">
        <v>80</v>
      </c>
      <c r="C45" s="3">
        <v>15942</v>
      </c>
      <c r="D45" s="3"/>
      <c r="E45" s="3">
        <v>16004</v>
      </c>
    </row>
    <row r="46" spans="2:5" ht="12.75">
      <c r="B46" s="1" t="s">
        <v>3</v>
      </c>
      <c r="C46" s="3">
        <v>1401</v>
      </c>
      <c r="D46" s="3"/>
      <c r="E46" s="3">
        <v>1462</v>
      </c>
    </row>
    <row r="47" spans="3:5" ht="12.75">
      <c r="C47" s="5">
        <f>SUM(C44:C46)</f>
        <v>22198</v>
      </c>
      <c r="D47" s="6"/>
      <c r="E47" s="5">
        <f>SUM(E44:E46)</f>
        <v>19193</v>
      </c>
    </row>
    <row r="48" spans="2:5" ht="12.75">
      <c r="B48" s="51" t="s">
        <v>115</v>
      </c>
      <c r="C48" s="3">
        <f>+C47+C41</f>
        <v>27384</v>
      </c>
      <c r="D48" s="6"/>
      <c r="E48" s="3">
        <f>+E47+E41</f>
        <v>24433</v>
      </c>
    </row>
    <row r="49" spans="2:5" ht="20.25" customHeight="1" thickBot="1">
      <c r="B49" s="51" t="s">
        <v>116</v>
      </c>
      <c r="C49" s="7">
        <f>+C37+C48</f>
        <v>232572</v>
      </c>
      <c r="D49" s="6"/>
      <c r="E49" s="7">
        <f>+E37+E48</f>
        <v>214663</v>
      </c>
    </row>
    <row r="50" spans="3:5" ht="13.5" thickTop="1">
      <c r="C50" s="6"/>
      <c r="D50" s="6"/>
      <c r="E50" s="6"/>
    </row>
    <row r="51" spans="2:7" ht="12.75">
      <c r="B51" s="1" t="s">
        <v>108</v>
      </c>
      <c r="C51" s="57">
        <v>2.49</v>
      </c>
      <c r="E51" s="57">
        <v>2.38</v>
      </c>
      <c r="F51" s="20"/>
      <c r="G51" s="20"/>
    </row>
    <row r="52" spans="2:3" ht="12.75">
      <c r="B52" s="53" t="s">
        <v>176</v>
      </c>
      <c r="C52" s="20"/>
    </row>
    <row r="53" ht="12.75">
      <c r="C53" s="20"/>
    </row>
    <row r="55" spans="2:9" ht="24.75" customHeight="1">
      <c r="B55" s="94" t="s">
        <v>212</v>
      </c>
      <c r="C55" s="94"/>
      <c r="D55" s="94"/>
      <c r="E55" s="94"/>
      <c r="F55" s="17"/>
      <c r="G55" s="17"/>
      <c r="H55" s="17"/>
      <c r="I55" s="17"/>
    </row>
    <row r="56" spans="2:9" ht="12.75">
      <c r="B56" s="17"/>
      <c r="C56" s="17"/>
      <c r="D56" s="17"/>
      <c r="E56" s="17"/>
      <c r="F56" s="17"/>
      <c r="G56" s="17"/>
      <c r="H56" s="17"/>
      <c r="I56" s="17"/>
    </row>
    <row r="57" ht="12.75">
      <c r="C57" s="20"/>
    </row>
  </sheetData>
  <sheetProtection/>
  <mergeCells count="1">
    <mergeCell ref="B55:E55"/>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6"/>
  <sheetViews>
    <sheetView view="pageBreakPreview" zoomScaleSheetLayoutView="100" zoomScalePageLayoutView="0" workbookViewId="0" topLeftCell="A1">
      <selection activeCell="B3" sqref="B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6" t="s">
        <v>30</v>
      </c>
    </row>
    <row r="4" ht="12.75">
      <c r="B4" s="71" t="s">
        <v>202</v>
      </c>
    </row>
    <row r="5" ht="12.75">
      <c r="B5" s="41" t="s">
        <v>76</v>
      </c>
    </row>
    <row r="7" ht="12.75">
      <c r="B7" s="3" t="s">
        <v>95</v>
      </c>
    </row>
    <row r="8" ht="12.75">
      <c r="B8" s="72" t="s">
        <v>213</v>
      </c>
    </row>
    <row r="10" spans="3:8" ht="12.75">
      <c r="C10" s="96" t="s">
        <v>178</v>
      </c>
      <c r="D10" s="97"/>
      <c r="E10" s="97"/>
      <c r="F10" s="97"/>
      <c r="G10" s="4"/>
      <c r="H10" s="4"/>
    </row>
    <row r="11" spans="4:8" ht="12.75" customHeight="1">
      <c r="D11" s="69" t="s">
        <v>185</v>
      </c>
      <c r="F11" s="52"/>
      <c r="G11" s="4"/>
      <c r="H11" s="4"/>
    </row>
    <row r="12" spans="4:8" ht="12.75" customHeight="1">
      <c r="D12" s="69" t="s">
        <v>186</v>
      </c>
      <c r="E12" s="69" t="s">
        <v>187</v>
      </c>
      <c r="F12" s="52"/>
      <c r="G12" s="4"/>
      <c r="H12" s="4"/>
    </row>
    <row r="13" spans="3:6" ht="12.75">
      <c r="C13" s="4" t="s">
        <v>19</v>
      </c>
      <c r="D13" s="4" t="s">
        <v>18</v>
      </c>
      <c r="E13" s="4" t="s">
        <v>22</v>
      </c>
      <c r="F13" s="4" t="s">
        <v>24</v>
      </c>
    </row>
    <row r="14" spans="3:6" ht="12.75">
      <c r="C14" s="4" t="s">
        <v>21</v>
      </c>
      <c r="D14" s="4" t="s">
        <v>20</v>
      </c>
      <c r="E14" s="4" t="s">
        <v>23</v>
      </c>
      <c r="F14" s="4" t="s">
        <v>179</v>
      </c>
    </row>
    <row r="15" spans="3:8" ht="12.75">
      <c r="C15" s="4" t="s">
        <v>29</v>
      </c>
      <c r="D15" s="4" t="s">
        <v>29</v>
      </c>
      <c r="E15" s="4" t="s">
        <v>29</v>
      </c>
      <c r="F15" s="4" t="s">
        <v>29</v>
      </c>
      <c r="G15" s="4"/>
      <c r="H15" s="4"/>
    </row>
    <row r="17" spans="2:6" ht="12.75">
      <c r="B17" s="72" t="s">
        <v>214</v>
      </c>
      <c r="C17" s="3">
        <v>80064</v>
      </c>
      <c r="D17" s="3">
        <v>3486</v>
      </c>
      <c r="E17" s="3">
        <v>106680</v>
      </c>
      <c r="F17" s="3">
        <f>SUM(C17:E17)</f>
        <v>190230</v>
      </c>
    </row>
    <row r="19" spans="2:6" ht="12.75">
      <c r="B19" s="72" t="s">
        <v>250</v>
      </c>
      <c r="C19" s="84">
        <v>0</v>
      </c>
      <c r="D19" s="84">
        <v>0</v>
      </c>
      <c r="E19" s="83">
        <v>6157</v>
      </c>
      <c r="F19" s="83">
        <f>SUM(C19:E19)</f>
        <v>6157</v>
      </c>
    </row>
    <row r="20" spans="2:6" ht="12.75">
      <c r="B20" s="72" t="s">
        <v>217</v>
      </c>
      <c r="C20" s="3">
        <f>+C19+C17</f>
        <v>80064</v>
      </c>
      <c r="D20" s="3">
        <f>+D19+D17</f>
        <v>3486</v>
      </c>
      <c r="E20" s="3">
        <f>+E19+E17</f>
        <v>112837</v>
      </c>
      <c r="F20" s="3">
        <f>+F19+F17</f>
        <v>196387</v>
      </c>
    </row>
    <row r="22" spans="2:6" ht="12.75">
      <c r="B22" s="72" t="s">
        <v>209</v>
      </c>
      <c r="C22" s="61">
        <v>0</v>
      </c>
      <c r="D22" s="61">
        <v>0</v>
      </c>
      <c r="E22" s="3">
        <f>+'Comprehensive Income'!F36</f>
        <v>8801</v>
      </c>
      <c r="F22" s="3">
        <f>+E22</f>
        <v>8801</v>
      </c>
    </row>
    <row r="23" spans="2:6" ht="12.75">
      <c r="B23" s="3" t="s">
        <v>82</v>
      </c>
      <c r="C23" s="61">
        <v>0</v>
      </c>
      <c r="D23" s="61">
        <v>0</v>
      </c>
      <c r="E23" s="4">
        <v>0</v>
      </c>
      <c r="F23" s="4">
        <f>+E23</f>
        <v>0</v>
      </c>
    </row>
    <row r="25" spans="2:6" ht="20.25" customHeight="1" thickBot="1">
      <c r="B25" s="72" t="s">
        <v>215</v>
      </c>
      <c r="C25" s="7">
        <f>SUM(C20:C24)</f>
        <v>80064</v>
      </c>
      <c r="D25" s="7">
        <f>SUM(D20:D24)</f>
        <v>3486</v>
      </c>
      <c r="E25" s="7">
        <f>SUM(E20:E24)</f>
        <v>121638</v>
      </c>
      <c r="F25" s="7">
        <f>SUM(F20:F24)</f>
        <v>205188</v>
      </c>
    </row>
    <row r="26" ht="13.5" thickTop="1"/>
    <row r="28" spans="2:6" ht="12.75">
      <c r="B28" s="72" t="s">
        <v>190</v>
      </c>
      <c r="C28" s="3">
        <v>80064</v>
      </c>
      <c r="D28" s="3">
        <v>3486</v>
      </c>
      <c r="E28" s="3">
        <v>91948</v>
      </c>
      <c r="F28" s="3">
        <f>SUM(C28:E28)</f>
        <v>175498</v>
      </c>
    </row>
    <row r="30" spans="2:6" ht="16.5" customHeight="1">
      <c r="B30" s="72" t="s">
        <v>209</v>
      </c>
      <c r="C30" s="61">
        <v>0</v>
      </c>
      <c r="D30" s="61">
        <v>0</v>
      </c>
      <c r="E30" s="3">
        <v>4814</v>
      </c>
      <c r="F30" s="3">
        <f>+E30</f>
        <v>4814</v>
      </c>
    </row>
    <row r="31" spans="2:6" ht="12.75" customHeight="1">
      <c r="B31" s="3" t="s">
        <v>82</v>
      </c>
      <c r="C31" s="61">
        <v>0</v>
      </c>
      <c r="D31" s="61">
        <v>0</v>
      </c>
      <c r="E31" s="4">
        <v>0</v>
      </c>
      <c r="F31" s="4">
        <f>+E31</f>
        <v>0</v>
      </c>
    </row>
    <row r="32" ht="12.75" customHeight="1"/>
    <row r="33" spans="2:6" ht="20.25" customHeight="1" thickBot="1">
      <c r="B33" s="72" t="s">
        <v>191</v>
      </c>
      <c r="C33" s="7">
        <f>SUM(C28:C32)</f>
        <v>80064</v>
      </c>
      <c r="D33" s="7">
        <f>SUM(D28:D32)</f>
        <v>3486</v>
      </c>
      <c r="E33" s="7">
        <f>SUM(E28:E32)</f>
        <v>96762</v>
      </c>
      <c r="F33" s="7">
        <f>SUM(F28:F32)</f>
        <v>180312</v>
      </c>
    </row>
    <row r="34" ht="18" customHeight="1" thickTop="1">
      <c r="A34" s="6"/>
    </row>
    <row r="35" spans="2:6" ht="24" customHeight="1">
      <c r="B35" s="94" t="s">
        <v>216</v>
      </c>
      <c r="C35" s="94"/>
      <c r="D35" s="94"/>
      <c r="E35" s="95"/>
      <c r="F35" s="95"/>
    </row>
    <row r="36" spans="2:4" ht="12.75">
      <c r="B36" s="17"/>
      <c r="C36" s="17"/>
      <c r="D36" s="17"/>
    </row>
  </sheetData>
  <sheetProtection/>
  <mergeCells count="2">
    <mergeCell ref="B35:F35"/>
    <mergeCell ref="C10:F10"/>
  </mergeCells>
  <printOptions/>
  <pageMargins left="0.2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46"/>
  <sheetViews>
    <sheetView view="pageBreakPreview" zoomScaleSheetLayoutView="100" zoomScalePageLayoutView="0" workbookViewId="0" topLeftCell="A1">
      <selection activeCell="B2" sqref="B2"/>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6" t="s">
        <v>30</v>
      </c>
    </row>
    <row r="3" ht="12.75">
      <c r="B3" s="71" t="s">
        <v>202</v>
      </c>
    </row>
    <row r="4" ht="12.75">
      <c r="B4" s="41" t="s">
        <v>76</v>
      </c>
    </row>
    <row r="6" ht="12.75">
      <c r="B6" s="71" t="s">
        <v>239</v>
      </c>
    </row>
    <row r="7" ht="12.75">
      <c r="B7" s="71" t="s">
        <v>213</v>
      </c>
    </row>
    <row r="8" spans="3:5" ht="12.75" customHeight="1">
      <c r="C8" s="98" t="s">
        <v>160</v>
      </c>
      <c r="D8" s="99"/>
      <c r="E8" s="99"/>
    </row>
    <row r="9" spans="3:5" ht="12.75">
      <c r="C9" s="73" t="s">
        <v>204</v>
      </c>
      <c r="D9" s="9"/>
      <c r="E9" s="73" t="s">
        <v>189</v>
      </c>
    </row>
    <row r="10" spans="3:5" ht="12.75">
      <c r="C10" s="9" t="s">
        <v>29</v>
      </c>
      <c r="D10" s="9"/>
      <c r="E10" s="9" t="s">
        <v>29</v>
      </c>
    </row>
    <row r="11" ht="12.75">
      <c r="B11" s="8" t="s">
        <v>13</v>
      </c>
    </row>
    <row r="13" spans="2:5" ht="12.75">
      <c r="B13" s="71" t="s">
        <v>28</v>
      </c>
      <c r="C13" s="8">
        <f>+'Comprehensive Income'!F36</f>
        <v>8801</v>
      </c>
      <c r="E13" s="14">
        <v>4814</v>
      </c>
    </row>
    <row r="14" spans="2:6" ht="12.75">
      <c r="B14" s="8" t="s">
        <v>265</v>
      </c>
      <c r="C14" s="8">
        <v>-3430</v>
      </c>
      <c r="E14" s="8">
        <v>2130</v>
      </c>
      <c r="F14" s="58"/>
    </row>
    <row r="15" spans="3:5" ht="12.75">
      <c r="C15" s="10">
        <f>SUM(C13:C14)</f>
        <v>5371</v>
      </c>
      <c r="E15" s="10">
        <f>+E14+E13</f>
        <v>6944</v>
      </c>
    </row>
    <row r="16" spans="2:5" ht="12.75">
      <c r="B16" s="8" t="s">
        <v>180</v>
      </c>
      <c r="E16" s="13"/>
    </row>
    <row r="17" spans="2:5" ht="12.75">
      <c r="B17" s="8" t="s">
        <v>31</v>
      </c>
      <c r="C17" s="8">
        <v>-1008</v>
      </c>
      <c r="E17" s="13">
        <v>1484</v>
      </c>
    </row>
    <row r="18" spans="2:5" ht="12.75">
      <c r="B18" s="8" t="s">
        <v>32</v>
      </c>
      <c r="C18" s="11">
        <v>2480</v>
      </c>
      <c r="E18" s="13">
        <v>-1556</v>
      </c>
    </row>
    <row r="19" spans="2:5" ht="18.75" customHeight="1">
      <c r="B19" s="8" t="s">
        <v>14</v>
      </c>
      <c r="C19" s="8">
        <f>SUM(C15:C18)</f>
        <v>6843</v>
      </c>
      <c r="E19" s="10">
        <f>SUM(E15:E18)</f>
        <v>6872</v>
      </c>
    </row>
    <row r="20" ht="12.75">
      <c r="E20" s="13"/>
    </row>
    <row r="21" spans="2:5" ht="12.75">
      <c r="B21" s="8" t="s">
        <v>103</v>
      </c>
      <c r="C21" s="8">
        <v>-1200</v>
      </c>
      <c r="E21" s="13">
        <v>-928</v>
      </c>
    </row>
    <row r="22" spans="2:5" ht="12.75">
      <c r="B22" s="8" t="s">
        <v>194</v>
      </c>
      <c r="C22" s="8">
        <v>32</v>
      </c>
      <c r="E22" s="13">
        <v>296</v>
      </c>
    </row>
    <row r="23" spans="2:5" ht="12.75">
      <c r="B23" s="8" t="s">
        <v>104</v>
      </c>
      <c r="C23" s="8">
        <v>428</v>
      </c>
      <c r="E23" s="13">
        <v>294</v>
      </c>
    </row>
    <row r="24" spans="2:5" ht="19.5" customHeight="1">
      <c r="B24" s="8" t="s">
        <v>144</v>
      </c>
      <c r="C24" s="12">
        <f>SUM(C19:C23)</f>
        <v>6103</v>
      </c>
      <c r="E24" s="12">
        <f>SUM(E19:E23)</f>
        <v>6534</v>
      </c>
    </row>
    <row r="25" ht="12.75">
      <c r="E25" s="13"/>
    </row>
    <row r="26" spans="2:5" ht="12.75">
      <c r="B26" s="8" t="s">
        <v>15</v>
      </c>
      <c r="E26" s="13"/>
    </row>
    <row r="27" spans="2:5" ht="12.75">
      <c r="B27" s="8" t="s">
        <v>16</v>
      </c>
      <c r="C27" s="8">
        <v>-2534</v>
      </c>
      <c r="E27" s="8">
        <v>-7838</v>
      </c>
    </row>
    <row r="28" spans="2:5" ht="12.75">
      <c r="B28" s="8" t="s">
        <v>259</v>
      </c>
      <c r="C28" s="8">
        <v>-9257</v>
      </c>
      <c r="E28" s="8">
        <v>-6167</v>
      </c>
    </row>
    <row r="29" spans="2:5" ht="12.75">
      <c r="B29" s="8" t="s">
        <v>105</v>
      </c>
      <c r="C29" s="8">
        <v>291</v>
      </c>
      <c r="E29" s="8">
        <v>258</v>
      </c>
    </row>
    <row r="30" spans="2:5" ht="18" customHeight="1">
      <c r="B30" s="71" t="s">
        <v>195</v>
      </c>
      <c r="C30" s="12">
        <f>SUM(C27:C29)</f>
        <v>-11500</v>
      </c>
      <c r="E30" s="12">
        <f>SUM(E27:E29)</f>
        <v>-13747</v>
      </c>
    </row>
    <row r="31" ht="12.75">
      <c r="E31" s="13"/>
    </row>
    <row r="32" spans="2:5" ht="12.75">
      <c r="B32" s="8" t="s">
        <v>17</v>
      </c>
      <c r="E32" s="13"/>
    </row>
    <row r="33" spans="2:5" ht="12.75">
      <c r="B33" s="8" t="s">
        <v>106</v>
      </c>
      <c r="C33" s="8">
        <v>0</v>
      </c>
      <c r="E33" s="13">
        <v>0</v>
      </c>
    </row>
    <row r="34" spans="2:5" ht="18" customHeight="1">
      <c r="B34" s="8" t="s">
        <v>145</v>
      </c>
      <c r="C34" s="12">
        <f>+C33</f>
        <v>0</v>
      </c>
      <c r="E34" s="12">
        <f>+E33</f>
        <v>0</v>
      </c>
    </row>
    <row r="35" ht="12.75">
      <c r="E35" s="13"/>
    </row>
    <row r="36" spans="2:5" ht="12.75">
      <c r="B36" s="8" t="s">
        <v>260</v>
      </c>
      <c r="C36" s="8">
        <f>+C34+C30+C24</f>
        <v>-5397</v>
      </c>
      <c r="E36" s="8">
        <f>+E34+E30+E24</f>
        <v>-7213</v>
      </c>
    </row>
    <row r="37" ht="12.75">
      <c r="E37" s="13"/>
    </row>
    <row r="38" spans="2:5" ht="12.75">
      <c r="B38" s="8" t="s">
        <v>159</v>
      </c>
      <c r="C38" s="8">
        <v>70037</v>
      </c>
      <c r="E38" s="13">
        <v>69907</v>
      </c>
    </row>
    <row r="39" ht="12.75">
      <c r="E39" s="13"/>
    </row>
    <row r="40" spans="2:5" ht="12.75">
      <c r="B40" s="8" t="s">
        <v>192</v>
      </c>
      <c r="C40" s="8">
        <v>142</v>
      </c>
      <c r="E40" s="13">
        <v>-14</v>
      </c>
    </row>
    <row r="41" ht="12.75">
      <c r="E41" s="13"/>
    </row>
    <row r="42" spans="2:5" ht="15" customHeight="1">
      <c r="B42" s="8" t="s">
        <v>158</v>
      </c>
      <c r="C42" s="12">
        <f>+C38+C36+C40</f>
        <v>64782</v>
      </c>
      <c r="E42" s="12">
        <f>+E38+E36+E40</f>
        <v>62680</v>
      </c>
    </row>
    <row r="43" ht="12.75">
      <c r="E43" s="13"/>
    </row>
    <row r="44" ht="12.75">
      <c r="E44" s="13"/>
    </row>
    <row r="45" spans="2:6" ht="24" customHeight="1">
      <c r="B45" s="94" t="s">
        <v>238</v>
      </c>
      <c r="C45" s="94"/>
      <c r="D45" s="94"/>
      <c r="E45" s="94"/>
      <c r="F45" s="17"/>
    </row>
    <row r="46" spans="2:6" ht="12.75">
      <c r="B46" s="17"/>
      <c r="C46" s="17"/>
      <c r="D46" s="17"/>
      <c r="E46" s="17"/>
      <c r="F46" s="17"/>
    </row>
  </sheetData>
  <sheetProtection/>
  <mergeCells count="2">
    <mergeCell ref="B45:E45"/>
    <mergeCell ref="C8:E8"/>
  </mergeCells>
  <printOptions/>
  <pageMargins left="0.75" right="0.75" top="0.75" bottom="0.5"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3:AA199"/>
  <sheetViews>
    <sheetView view="pageBreakPreview" zoomScale="80" zoomScaleSheetLayoutView="80" zoomScalePageLayoutView="0" workbookViewId="0" topLeftCell="A1">
      <selection activeCell="A3" sqref="A3:N3"/>
    </sheetView>
  </sheetViews>
  <sheetFormatPr defaultColWidth="9.140625" defaultRowHeight="12.75"/>
  <cols>
    <col min="1" max="1" width="4.140625" style="21" customWidth="1"/>
    <col min="2" max="2" width="3.140625" style="21" customWidth="1"/>
    <col min="3" max="3" width="8.57421875" style="21" customWidth="1"/>
    <col min="4" max="4" width="6.28125" style="21" customWidth="1"/>
    <col min="5" max="5" width="10.28125" style="21" customWidth="1"/>
    <col min="6" max="6" width="16.00390625" style="21" customWidth="1"/>
    <col min="7" max="7" width="1.57421875" style="21" customWidth="1"/>
    <col min="8" max="8" width="15.140625" style="21" customWidth="1"/>
    <col min="9" max="9" width="1.57421875" style="21" customWidth="1"/>
    <col min="10" max="10" width="12.140625" style="21" customWidth="1"/>
    <col min="11" max="11" width="1.57421875" style="21" customWidth="1"/>
    <col min="12" max="12" width="11.421875" style="21" customWidth="1"/>
    <col min="13" max="13" width="1.57421875" style="21" customWidth="1"/>
    <col min="14" max="14" width="13.8515625" style="21" customWidth="1"/>
    <col min="15" max="20" width="9.140625" style="21" customWidth="1"/>
    <col min="21" max="21" width="9.7109375" style="21" bestFit="1" customWidth="1"/>
    <col min="22" max="22" width="11.421875" style="21" bestFit="1" customWidth="1"/>
    <col min="23" max="23" width="8.421875" style="21" bestFit="1" customWidth="1"/>
    <col min="24" max="16384" width="9.140625" style="21" customWidth="1"/>
  </cols>
  <sheetData>
    <row r="3" spans="1:14" ht="15">
      <c r="A3" s="111" t="s">
        <v>39</v>
      </c>
      <c r="B3" s="111"/>
      <c r="C3" s="111"/>
      <c r="D3" s="111"/>
      <c r="E3" s="111"/>
      <c r="F3" s="111"/>
      <c r="G3" s="111"/>
      <c r="H3" s="111"/>
      <c r="I3" s="111"/>
      <c r="J3" s="111"/>
      <c r="K3" s="111"/>
      <c r="L3" s="111"/>
      <c r="M3" s="111"/>
      <c r="N3" s="112"/>
    </row>
    <row r="4" spans="1:14" ht="15">
      <c r="A4" s="113" t="s">
        <v>40</v>
      </c>
      <c r="B4" s="114"/>
      <c r="C4" s="114"/>
      <c r="D4" s="114"/>
      <c r="E4" s="114"/>
      <c r="F4" s="114"/>
      <c r="G4" s="114"/>
      <c r="H4" s="114"/>
      <c r="I4" s="114"/>
      <c r="J4" s="114"/>
      <c r="K4" s="114"/>
      <c r="L4" s="114"/>
      <c r="M4" s="114"/>
      <c r="N4" s="112"/>
    </row>
    <row r="5" spans="2:3" ht="15">
      <c r="B5" s="106" t="s">
        <v>41</v>
      </c>
      <c r="C5" s="106"/>
    </row>
    <row r="7" spans="2:7" ht="15">
      <c r="B7" s="22" t="s">
        <v>126</v>
      </c>
      <c r="C7" s="100" t="s">
        <v>88</v>
      </c>
      <c r="D7" s="100"/>
      <c r="E7" s="100"/>
      <c r="F7" s="100"/>
      <c r="G7" s="23"/>
    </row>
    <row r="8" spans="3:14" ht="46.5" customHeight="1">
      <c r="C8" s="101" t="s">
        <v>223</v>
      </c>
      <c r="D8" s="101"/>
      <c r="E8" s="101"/>
      <c r="F8" s="101"/>
      <c r="G8" s="101"/>
      <c r="H8" s="101"/>
      <c r="I8" s="101"/>
      <c r="J8" s="101"/>
      <c r="K8" s="101"/>
      <c r="L8" s="101"/>
      <c r="M8" s="101"/>
      <c r="N8" s="101"/>
    </row>
    <row r="9" spans="3:14" ht="15.75" customHeight="1">
      <c r="C9" s="49"/>
      <c r="D9" s="49"/>
      <c r="E9" s="49"/>
      <c r="F9" s="49"/>
      <c r="G9" s="49"/>
      <c r="H9" s="49"/>
      <c r="I9" s="49"/>
      <c r="J9" s="49"/>
      <c r="K9" s="49"/>
      <c r="L9" s="49"/>
      <c r="M9" s="49"/>
      <c r="N9" s="49"/>
    </row>
    <row r="10" spans="3:27" ht="63.75" customHeight="1">
      <c r="C10" s="101" t="s">
        <v>218</v>
      </c>
      <c r="D10" s="101"/>
      <c r="E10" s="101"/>
      <c r="F10" s="101"/>
      <c r="G10" s="101"/>
      <c r="H10" s="101"/>
      <c r="I10" s="101"/>
      <c r="J10" s="101"/>
      <c r="K10" s="101"/>
      <c r="L10" s="101"/>
      <c r="M10" s="101"/>
      <c r="N10" s="101"/>
      <c r="P10" s="54"/>
      <c r="Q10" s="54"/>
      <c r="R10" s="54"/>
      <c r="S10" s="54"/>
      <c r="T10" s="54"/>
      <c r="U10" s="54"/>
      <c r="V10" s="54"/>
      <c r="W10" s="54"/>
      <c r="X10" s="54"/>
      <c r="Y10" s="54"/>
      <c r="Z10" s="54"/>
      <c r="AA10" s="54"/>
    </row>
    <row r="12" spans="3:14" ht="78" customHeight="1">
      <c r="C12" s="101" t="s">
        <v>263</v>
      </c>
      <c r="D12" s="110"/>
      <c r="E12" s="110"/>
      <c r="F12" s="110"/>
      <c r="G12" s="110"/>
      <c r="H12" s="110"/>
      <c r="I12" s="110"/>
      <c r="J12" s="110"/>
      <c r="K12" s="110"/>
      <c r="L12" s="110"/>
      <c r="M12" s="110"/>
      <c r="N12" s="110"/>
    </row>
    <row r="13" spans="3:14" ht="15">
      <c r="C13" s="50"/>
      <c r="D13" s="49"/>
      <c r="E13" s="49"/>
      <c r="F13" s="49"/>
      <c r="G13" s="49"/>
      <c r="H13" s="49"/>
      <c r="I13" s="49"/>
      <c r="J13" s="49"/>
      <c r="K13" s="49"/>
      <c r="L13" s="49"/>
      <c r="M13" s="49"/>
      <c r="N13" s="49"/>
    </row>
    <row r="14" spans="3:14" ht="15.75" customHeight="1">
      <c r="C14" s="117" t="s">
        <v>236</v>
      </c>
      <c r="D14" s="117"/>
      <c r="E14" s="117"/>
      <c r="F14" s="117"/>
      <c r="G14" s="117"/>
      <c r="H14" s="117"/>
      <c r="I14" s="117"/>
      <c r="J14" s="117"/>
      <c r="K14" s="117"/>
      <c r="L14" s="117"/>
      <c r="M14" s="117"/>
      <c r="N14" s="117"/>
    </row>
    <row r="15" spans="3:14" ht="49.5" customHeight="1">
      <c r="C15" s="101" t="s">
        <v>237</v>
      </c>
      <c r="D15" s="101"/>
      <c r="E15" s="101"/>
      <c r="F15" s="101"/>
      <c r="G15" s="101"/>
      <c r="H15" s="101"/>
      <c r="I15" s="101"/>
      <c r="J15" s="101"/>
      <c r="K15" s="101"/>
      <c r="L15" s="101"/>
      <c r="M15" s="101"/>
      <c r="N15" s="101"/>
    </row>
    <row r="16" spans="3:14" ht="106.5" customHeight="1">
      <c r="C16" s="101" t="s">
        <v>264</v>
      </c>
      <c r="D16" s="101"/>
      <c r="E16" s="101"/>
      <c r="F16" s="101"/>
      <c r="G16" s="101"/>
      <c r="H16" s="101"/>
      <c r="I16" s="101"/>
      <c r="J16" s="101"/>
      <c r="K16" s="101"/>
      <c r="L16" s="101"/>
      <c r="M16" s="101"/>
      <c r="N16" s="101"/>
    </row>
    <row r="17" spans="3:14" ht="15.75" customHeight="1">
      <c r="C17" s="49"/>
      <c r="D17" s="49"/>
      <c r="E17" s="49"/>
      <c r="F17" s="49"/>
      <c r="G17" s="49"/>
      <c r="H17" s="49"/>
      <c r="I17" s="49"/>
      <c r="J17" s="49"/>
      <c r="K17" s="49"/>
      <c r="L17" s="49"/>
      <c r="M17" s="49"/>
      <c r="N17" s="49"/>
    </row>
    <row r="18" spans="3:14" ht="15.75" customHeight="1">
      <c r="C18" s="117" t="s">
        <v>224</v>
      </c>
      <c r="D18" s="117"/>
      <c r="E18" s="117"/>
      <c r="F18" s="117"/>
      <c r="G18" s="117"/>
      <c r="H18" s="117"/>
      <c r="I18" s="117"/>
      <c r="J18" s="117"/>
      <c r="K18" s="117"/>
      <c r="L18" s="117"/>
      <c r="M18" s="117"/>
      <c r="N18" s="117"/>
    </row>
    <row r="19" spans="3:14" ht="78" customHeight="1">
      <c r="C19" s="101" t="s">
        <v>252</v>
      </c>
      <c r="D19" s="101"/>
      <c r="E19" s="101"/>
      <c r="F19" s="101"/>
      <c r="G19" s="101"/>
      <c r="H19" s="101"/>
      <c r="I19" s="101"/>
      <c r="J19" s="101"/>
      <c r="K19" s="101"/>
      <c r="L19" s="101"/>
      <c r="M19" s="101"/>
      <c r="N19" s="118"/>
    </row>
    <row r="20" spans="3:14" ht="15">
      <c r="C20" s="49"/>
      <c r="D20" s="49"/>
      <c r="E20" s="49"/>
      <c r="F20" s="49"/>
      <c r="G20" s="49"/>
      <c r="H20" s="49"/>
      <c r="I20" s="49"/>
      <c r="J20" s="49"/>
      <c r="K20" s="49"/>
      <c r="L20" s="49"/>
      <c r="M20" s="49"/>
      <c r="N20" s="49"/>
    </row>
    <row r="21" spans="3:14" ht="15.75" customHeight="1">
      <c r="C21" s="88" t="s">
        <v>251</v>
      </c>
      <c r="D21" s="49"/>
      <c r="E21" s="49"/>
      <c r="F21" s="49"/>
      <c r="G21" s="49"/>
      <c r="H21" s="49"/>
      <c r="I21" s="49"/>
      <c r="J21" s="49"/>
      <c r="K21" s="49"/>
      <c r="L21" s="49"/>
      <c r="M21" s="49"/>
      <c r="N21" s="49"/>
    </row>
    <row r="22" spans="3:14" ht="62.25" customHeight="1">
      <c r="C22" s="101" t="s">
        <v>269</v>
      </c>
      <c r="D22" s="101"/>
      <c r="E22" s="101"/>
      <c r="F22" s="101"/>
      <c r="G22" s="101"/>
      <c r="H22" s="101"/>
      <c r="I22" s="101"/>
      <c r="J22" s="101"/>
      <c r="K22" s="101"/>
      <c r="L22" s="101"/>
      <c r="M22" s="118"/>
      <c r="N22" s="118"/>
    </row>
    <row r="23" spans="3:14" ht="15">
      <c r="C23" s="49"/>
      <c r="D23" s="49"/>
      <c r="E23" s="49"/>
      <c r="F23" s="49"/>
      <c r="G23" s="49"/>
      <c r="H23" s="49"/>
      <c r="I23" s="49"/>
      <c r="J23" s="49"/>
      <c r="K23" s="49"/>
      <c r="L23" s="49"/>
      <c r="M23" s="49"/>
      <c r="N23" s="49"/>
    </row>
    <row r="24" spans="3:14" ht="31.5" customHeight="1">
      <c r="C24" s="101" t="s">
        <v>225</v>
      </c>
      <c r="D24" s="101"/>
      <c r="E24" s="101"/>
      <c r="F24" s="101"/>
      <c r="G24" s="101"/>
      <c r="H24" s="101"/>
      <c r="I24" s="101"/>
      <c r="J24" s="101"/>
      <c r="K24" s="101"/>
      <c r="L24" s="101"/>
      <c r="M24" s="101"/>
      <c r="N24" s="118"/>
    </row>
    <row r="25" spans="3:14" ht="15.75" customHeight="1">
      <c r="C25" s="49"/>
      <c r="D25" s="49"/>
      <c r="E25" s="49"/>
      <c r="F25" s="49"/>
      <c r="G25" s="49"/>
      <c r="H25" s="49"/>
      <c r="I25" s="49"/>
      <c r="J25" s="120" t="s">
        <v>214</v>
      </c>
      <c r="K25" s="120"/>
      <c r="L25" s="120"/>
      <c r="M25" s="120"/>
      <c r="N25" s="120"/>
    </row>
    <row r="26" spans="3:14" ht="15.75" customHeight="1">
      <c r="C26" s="49"/>
      <c r="D26" s="49"/>
      <c r="E26" s="49"/>
      <c r="F26" s="49"/>
      <c r="G26" s="49"/>
      <c r="H26" s="49"/>
      <c r="I26" s="49"/>
      <c r="J26" s="86" t="s">
        <v>226</v>
      </c>
      <c r="K26" s="49"/>
      <c r="L26" s="86" t="s">
        <v>227</v>
      </c>
      <c r="M26" s="49"/>
      <c r="N26" s="86" t="s">
        <v>228</v>
      </c>
    </row>
    <row r="27" spans="3:14" ht="15.75" customHeight="1">
      <c r="C27" s="49"/>
      <c r="D27" s="49"/>
      <c r="E27" s="49"/>
      <c r="F27" s="49"/>
      <c r="G27" s="49"/>
      <c r="H27" s="49"/>
      <c r="I27" s="49"/>
      <c r="J27" s="87" t="s">
        <v>229</v>
      </c>
      <c r="K27" s="85"/>
      <c r="L27" s="87" t="s">
        <v>230</v>
      </c>
      <c r="M27" s="85"/>
      <c r="N27" s="87" t="s">
        <v>231</v>
      </c>
    </row>
    <row r="28" spans="3:14" ht="15.75" customHeight="1">
      <c r="C28" s="49"/>
      <c r="D28" s="49"/>
      <c r="E28" s="49"/>
      <c r="F28" s="49"/>
      <c r="G28" s="49"/>
      <c r="H28" s="49"/>
      <c r="I28" s="49"/>
      <c r="J28" s="35" t="s">
        <v>29</v>
      </c>
      <c r="K28" s="49"/>
      <c r="L28" s="35" t="s">
        <v>29</v>
      </c>
      <c r="M28" s="49"/>
      <c r="N28" s="35" t="s">
        <v>29</v>
      </c>
    </row>
    <row r="29" spans="3:13" ht="15.75" customHeight="1">
      <c r="C29" s="29" t="s">
        <v>232</v>
      </c>
      <c r="D29" s="49"/>
      <c r="E29" s="49"/>
      <c r="F29" s="49"/>
      <c r="G29" s="49"/>
      <c r="H29" s="49"/>
      <c r="I29" s="49"/>
      <c r="K29" s="49"/>
      <c r="M29" s="49"/>
    </row>
    <row r="30" spans="3:14" ht="15.75" customHeight="1">
      <c r="C30" s="27" t="s">
        <v>233</v>
      </c>
      <c r="D30" s="49"/>
      <c r="E30" s="49"/>
      <c r="F30" s="49"/>
      <c r="G30" s="49"/>
      <c r="H30" s="49"/>
      <c r="I30" s="49"/>
      <c r="J30" s="91">
        <v>27294</v>
      </c>
      <c r="K30" s="92"/>
      <c r="L30" s="91">
        <v>6157</v>
      </c>
      <c r="M30" s="92"/>
      <c r="N30" s="32">
        <f>+L30+J30</f>
        <v>33451</v>
      </c>
    </row>
    <row r="31" spans="3:14" ht="15.75" customHeight="1">
      <c r="C31" s="29" t="s">
        <v>234</v>
      </c>
      <c r="D31" s="49"/>
      <c r="E31" s="49"/>
      <c r="F31" s="49"/>
      <c r="G31" s="49"/>
      <c r="H31" s="49"/>
      <c r="I31" s="49"/>
      <c r="J31" s="32"/>
      <c r="K31" s="92"/>
      <c r="L31" s="32"/>
      <c r="M31" s="92"/>
      <c r="N31" s="32"/>
    </row>
    <row r="32" spans="3:14" ht="15.75" customHeight="1">
      <c r="C32" s="21" t="s">
        <v>235</v>
      </c>
      <c r="D32" s="49"/>
      <c r="E32" s="49"/>
      <c r="F32" s="49"/>
      <c r="G32" s="49"/>
      <c r="H32" s="49"/>
      <c r="I32" s="49"/>
      <c r="J32" s="32">
        <v>106680</v>
      </c>
      <c r="K32" s="92"/>
      <c r="L32" s="91">
        <v>6157</v>
      </c>
      <c r="M32" s="92"/>
      <c r="N32" s="32">
        <f>+L32+J32</f>
        <v>112837</v>
      </c>
    </row>
    <row r="33" spans="3:14" ht="15.75" customHeight="1">
      <c r="C33" s="49"/>
      <c r="D33" s="49"/>
      <c r="E33" s="49"/>
      <c r="F33" s="49"/>
      <c r="G33" s="49"/>
      <c r="H33" s="49"/>
      <c r="I33" s="49"/>
      <c r="J33" s="49"/>
      <c r="K33" s="49"/>
      <c r="L33" s="49"/>
      <c r="M33" s="49"/>
      <c r="N33" s="49"/>
    </row>
    <row r="34" spans="3:14" ht="33" customHeight="1">
      <c r="C34" s="101" t="s">
        <v>257</v>
      </c>
      <c r="D34" s="118"/>
      <c r="E34" s="118"/>
      <c r="F34" s="118"/>
      <c r="G34" s="118"/>
      <c r="H34" s="118"/>
      <c r="I34" s="118"/>
      <c r="J34" s="118"/>
      <c r="K34" s="118"/>
      <c r="L34" s="118"/>
      <c r="M34" s="118"/>
      <c r="N34" s="118"/>
    </row>
    <row r="35" spans="3:14" ht="15.75" customHeight="1">
      <c r="C35" s="49"/>
      <c r="D35" s="49"/>
      <c r="E35" s="49"/>
      <c r="F35" s="49"/>
      <c r="G35" s="49"/>
      <c r="H35" s="49"/>
      <c r="I35" s="49"/>
      <c r="J35" s="49"/>
      <c r="K35" s="49"/>
      <c r="L35" s="49"/>
      <c r="M35" s="49"/>
      <c r="N35" s="49"/>
    </row>
    <row r="36" spans="2:23" ht="15">
      <c r="B36" s="24" t="s">
        <v>109</v>
      </c>
      <c r="C36" s="116" t="s">
        <v>87</v>
      </c>
      <c r="D36" s="107"/>
      <c r="E36" s="107"/>
      <c r="F36" s="107"/>
      <c r="G36" s="107"/>
      <c r="H36" s="107"/>
      <c r="I36" s="107"/>
      <c r="J36" s="107"/>
      <c r="K36" s="107"/>
      <c r="L36" s="107"/>
      <c r="M36" s="107"/>
      <c r="N36" s="107"/>
      <c r="U36" s="26"/>
      <c r="V36" s="26"/>
      <c r="W36" s="39"/>
    </row>
    <row r="37" spans="3:14" ht="33.75" customHeight="1">
      <c r="C37" s="101" t="s">
        <v>219</v>
      </c>
      <c r="D37" s="101"/>
      <c r="E37" s="101"/>
      <c r="F37" s="101"/>
      <c r="G37" s="101"/>
      <c r="H37" s="101"/>
      <c r="I37" s="101"/>
      <c r="J37" s="101"/>
      <c r="K37" s="101"/>
      <c r="L37" s="101"/>
      <c r="M37" s="101"/>
      <c r="N37" s="101"/>
    </row>
    <row r="38" ht="12.75" customHeight="1"/>
    <row r="39" spans="2:14" ht="15">
      <c r="B39" s="24" t="s">
        <v>125</v>
      </c>
      <c r="C39" s="100" t="s">
        <v>42</v>
      </c>
      <c r="D39" s="107"/>
      <c r="E39" s="107"/>
      <c r="F39" s="107"/>
      <c r="G39" s="107"/>
      <c r="H39" s="107"/>
      <c r="I39" s="107"/>
      <c r="J39" s="107"/>
      <c r="K39" s="107"/>
      <c r="L39" s="107"/>
      <c r="M39" s="107"/>
      <c r="N39" s="107"/>
    </row>
    <row r="40" spans="3:14" ht="14.25" customHeight="1">
      <c r="C40" s="115" t="s">
        <v>43</v>
      </c>
      <c r="D40" s="115"/>
      <c r="E40" s="115"/>
      <c r="F40" s="115"/>
      <c r="G40" s="115"/>
      <c r="H40" s="115"/>
      <c r="I40" s="115"/>
      <c r="J40" s="115"/>
      <c r="K40" s="115"/>
      <c r="L40" s="115"/>
      <c r="M40" s="115"/>
      <c r="N40" s="115"/>
    </row>
    <row r="41" ht="12.75" customHeight="1"/>
    <row r="42" spans="2:14" ht="15">
      <c r="B42" s="24" t="s">
        <v>165</v>
      </c>
      <c r="C42" s="100" t="s">
        <v>44</v>
      </c>
      <c r="D42" s="100"/>
      <c r="E42" s="100"/>
      <c r="F42" s="100"/>
      <c r="G42" s="100"/>
      <c r="H42" s="100"/>
      <c r="I42" s="100"/>
      <c r="J42" s="100"/>
      <c r="K42" s="100"/>
      <c r="L42" s="100"/>
      <c r="M42" s="100"/>
      <c r="N42" s="100"/>
    </row>
    <row r="43" spans="3:14" ht="30.75" customHeight="1">
      <c r="C43" s="101" t="s">
        <v>171</v>
      </c>
      <c r="D43" s="101"/>
      <c r="E43" s="101"/>
      <c r="F43" s="101"/>
      <c r="G43" s="101"/>
      <c r="H43" s="101"/>
      <c r="I43" s="101"/>
      <c r="J43" s="101"/>
      <c r="K43" s="101"/>
      <c r="L43" s="101"/>
      <c r="M43" s="101"/>
      <c r="N43" s="101"/>
    </row>
    <row r="45" spans="2:14" ht="15">
      <c r="B45" s="24" t="s">
        <v>124</v>
      </c>
      <c r="C45" s="100" t="s">
        <v>92</v>
      </c>
      <c r="D45" s="100"/>
      <c r="E45" s="100"/>
      <c r="F45" s="100"/>
      <c r="G45" s="100"/>
      <c r="H45" s="100"/>
      <c r="I45" s="100"/>
      <c r="J45" s="100"/>
      <c r="K45" s="100"/>
      <c r="L45" s="100"/>
      <c r="M45" s="100"/>
      <c r="N45" s="100"/>
    </row>
    <row r="46" spans="3:14" ht="31.5" customHeight="1">
      <c r="C46" s="101" t="s">
        <v>172</v>
      </c>
      <c r="D46" s="101"/>
      <c r="E46" s="101"/>
      <c r="F46" s="101"/>
      <c r="G46" s="101"/>
      <c r="H46" s="101"/>
      <c r="I46" s="101"/>
      <c r="J46" s="101"/>
      <c r="K46" s="101"/>
      <c r="L46" s="101"/>
      <c r="M46" s="101"/>
      <c r="N46" s="101"/>
    </row>
    <row r="48" spans="2:14" ht="15">
      <c r="B48" s="24" t="s">
        <v>123</v>
      </c>
      <c r="C48" s="100" t="s">
        <v>93</v>
      </c>
      <c r="D48" s="100"/>
      <c r="E48" s="100"/>
      <c r="F48" s="100"/>
      <c r="G48" s="100"/>
      <c r="H48" s="100"/>
      <c r="I48" s="100"/>
      <c r="J48" s="100"/>
      <c r="K48" s="100"/>
      <c r="L48" s="100"/>
      <c r="M48" s="100"/>
      <c r="N48" s="100"/>
    </row>
    <row r="49" spans="3:14" ht="33.75" customHeight="1">
      <c r="C49" s="101" t="s">
        <v>181</v>
      </c>
      <c r="D49" s="101"/>
      <c r="E49" s="101"/>
      <c r="F49" s="101"/>
      <c r="G49" s="101"/>
      <c r="H49" s="101"/>
      <c r="I49" s="101"/>
      <c r="J49" s="101"/>
      <c r="K49" s="101"/>
      <c r="L49" s="101"/>
      <c r="M49" s="101"/>
      <c r="N49" s="101"/>
    </row>
    <row r="51" spans="2:14" ht="15">
      <c r="B51" s="24" t="s">
        <v>122</v>
      </c>
      <c r="C51" s="100" t="s">
        <v>45</v>
      </c>
      <c r="D51" s="100"/>
      <c r="E51" s="100"/>
      <c r="F51" s="100"/>
      <c r="G51" s="100"/>
      <c r="H51" s="100"/>
      <c r="I51" s="100"/>
      <c r="J51" s="100"/>
      <c r="K51" s="100"/>
      <c r="L51" s="100"/>
      <c r="M51" s="100"/>
      <c r="N51" s="100"/>
    </row>
    <row r="52" spans="2:14" ht="16.5" customHeight="1">
      <c r="B52" s="24"/>
      <c r="C52" s="101" t="s">
        <v>161</v>
      </c>
      <c r="D52" s="101"/>
      <c r="E52" s="101"/>
      <c r="F52" s="101"/>
      <c r="G52" s="101"/>
      <c r="H52" s="101"/>
      <c r="I52" s="101"/>
      <c r="J52" s="101"/>
      <c r="K52" s="101"/>
      <c r="L52" s="101"/>
      <c r="M52" s="101"/>
      <c r="N52" s="101"/>
    </row>
    <row r="53" spans="3:14" ht="48" customHeight="1">
      <c r="C53" s="101" t="s">
        <v>246</v>
      </c>
      <c r="D53" s="101"/>
      <c r="E53" s="101"/>
      <c r="F53" s="101"/>
      <c r="G53" s="101"/>
      <c r="H53" s="101"/>
      <c r="I53" s="101"/>
      <c r="J53" s="101"/>
      <c r="K53" s="101"/>
      <c r="L53" s="101"/>
      <c r="M53" s="101"/>
      <c r="N53" s="101"/>
    </row>
    <row r="55" spans="2:14" ht="15">
      <c r="B55" s="24" t="s">
        <v>121</v>
      </c>
      <c r="C55" s="119" t="s">
        <v>89</v>
      </c>
      <c r="D55" s="119"/>
      <c r="E55" s="119"/>
      <c r="F55" s="119"/>
      <c r="G55" s="119"/>
      <c r="H55" s="119"/>
      <c r="I55" s="119"/>
      <c r="J55" s="119"/>
      <c r="K55" s="119"/>
      <c r="L55" s="119"/>
      <c r="M55" s="119"/>
      <c r="N55" s="119"/>
    </row>
    <row r="56" spans="6:14" ht="42.75" customHeight="1">
      <c r="F56" s="48" t="s">
        <v>79</v>
      </c>
      <c r="G56" s="26"/>
      <c r="H56" s="47" t="s">
        <v>48</v>
      </c>
      <c r="I56" s="25"/>
      <c r="J56" s="48" t="s">
        <v>101</v>
      </c>
      <c r="K56" s="48"/>
      <c r="L56" s="48" t="s">
        <v>167</v>
      </c>
      <c r="M56" s="27"/>
      <c r="N56" s="47" t="s">
        <v>85</v>
      </c>
    </row>
    <row r="57" spans="6:14" ht="15">
      <c r="F57" s="35" t="s">
        <v>29</v>
      </c>
      <c r="H57" s="35" t="s">
        <v>29</v>
      </c>
      <c r="I57" s="25"/>
      <c r="J57" s="35" t="s">
        <v>29</v>
      </c>
      <c r="K57" s="35"/>
      <c r="L57" s="35" t="s">
        <v>29</v>
      </c>
      <c r="N57" s="35" t="s">
        <v>29</v>
      </c>
    </row>
    <row r="58" spans="3:9" ht="15">
      <c r="C58" s="28" t="s">
        <v>160</v>
      </c>
      <c r="D58" s="29"/>
      <c r="F58" s="35"/>
      <c r="H58" s="25"/>
      <c r="I58" s="25"/>
    </row>
    <row r="59" spans="3:6" ht="15">
      <c r="C59" s="28" t="s">
        <v>220</v>
      </c>
      <c r="D59" s="29"/>
      <c r="F59" s="35"/>
    </row>
    <row r="60" spans="3:6" ht="15">
      <c r="C60" s="66" t="s">
        <v>26</v>
      </c>
      <c r="D60" s="29"/>
      <c r="F60" s="35"/>
    </row>
    <row r="61" spans="3:14" ht="15">
      <c r="C61" s="21" t="s">
        <v>197</v>
      </c>
      <c r="F61" s="30">
        <v>13659</v>
      </c>
      <c r="G61" s="32"/>
      <c r="H61" s="30">
        <v>9553</v>
      </c>
      <c r="I61" s="32"/>
      <c r="J61" s="32">
        <v>0</v>
      </c>
      <c r="K61" s="32"/>
      <c r="L61" s="30">
        <v>0</v>
      </c>
      <c r="M61" s="32"/>
      <c r="N61" s="32">
        <f>SUM(F61:L61)</f>
        <v>23212</v>
      </c>
    </row>
    <row r="62" spans="3:14" ht="15">
      <c r="C62" s="21" t="s">
        <v>198</v>
      </c>
      <c r="F62" s="30">
        <v>0</v>
      </c>
      <c r="G62" s="93"/>
      <c r="H62" s="40">
        <v>0</v>
      </c>
      <c r="I62" s="93"/>
      <c r="J62" s="30">
        <v>0</v>
      </c>
      <c r="K62" s="30"/>
      <c r="L62" s="30">
        <v>0</v>
      </c>
      <c r="M62" s="93"/>
      <c r="N62" s="32">
        <f>SUM(F62:L62)</f>
        <v>0</v>
      </c>
    </row>
    <row r="63" spans="3:14" ht="15">
      <c r="C63" s="21" t="s">
        <v>168</v>
      </c>
      <c r="F63" s="38">
        <f>+F61</f>
        <v>13659</v>
      </c>
      <c r="G63" s="31"/>
      <c r="H63" s="31">
        <f>+H62+H61</f>
        <v>9553</v>
      </c>
      <c r="I63" s="31"/>
      <c r="J63" s="31">
        <f>+J62+J61</f>
        <v>0</v>
      </c>
      <c r="K63" s="31"/>
      <c r="L63" s="31">
        <f>+L62</f>
        <v>0</v>
      </c>
      <c r="M63" s="31"/>
      <c r="N63" s="31">
        <f>+N61</f>
        <v>23212</v>
      </c>
    </row>
    <row r="64" spans="6:14" ht="15">
      <c r="F64" s="30"/>
      <c r="G64" s="32"/>
      <c r="H64" s="32"/>
      <c r="I64" s="32"/>
      <c r="J64" s="32"/>
      <c r="K64" s="32"/>
      <c r="L64" s="32"/>
      <c r="M64" s="32"/>
      <c r="N64" s="32"/>
    </row>
    <row r="65" spans="3:14" ht="15">
      <c r="C65" s="66" t="s">
        <v>166</v>
      </c>
      <c r="F65" s="30"/>
      <c r="G65" s="32"/>
      <c r="H65" s="32"/>
      <c r="I65" s="32"/>
      <c r="J65" s="32"/>
      <c r="K65" s="32"/>
      <c r="L65" s="32"/>
      <c r="M65" s="32"/>
      <c r="N65" s="32"/>
    </row>
    <row r="66" spans="3:14" ht="15">
      <c r="C66" s="21" t="s">
        <v>86</v>
      </c>
      <c r="F66" s="30">
        <v>1872</v>
      </c>
      <c r="G66" s="32"/>
      <c r="H66" s="32">
        <v>1814</v>
      </c>
      <c r="I66" s="32"/>
      <c r="J66" s="30">
        <v>-6</v>
      </c>
      <c r="K66" s="30"/>
      <c r="L66" s="30">
        <v>0</v>
      </c>
      <c r="M66" s="32"/>
      <c r="N66" s="32">
        <f>SUM(F66:L66)</f>
        <v>3680</v>
      </c>
    </row>
    <row r="67" spans="3:14" ht="15">
      <c r="C67" s="21" t="s">
        <v>83</v>
      </c>
      <c r="F67" s="32"/>
      <c r="G67" s="32"/>
      <c r="H67" s="32"/>
      <c r="I67" s="32"/>
      <c r="J67" s="32"/>
      <c r="K67" s="32"/>
      <c r="L67" s="32"/>
      <c r="M67" s="32"/>
      <c r="N67" s="32">
        <v>6267</v>
      </c>
    </row>
    <row r="68" spans="3:14" ht="15">
      <c r="C68" s="21" t="s">
        <v>84</v>
      </c>
      <c r="F68" s="32"/>
      <c r="G68" s="32"/>
      <c r="H68" s="32"/>
      <c r="I68" s="32"/>
      <c r="J68" s="32"/>
      <c r="K68" s="32"/>
      <c r="L68" s="32"/>
      <c r="M68" s="32"/>
      <c r="N68" s="32">
        <v>-50</v>
      </c>
    </row>
    <row r="69" spans="3:14" ht="15">
      <c r="C69" s="21" t="s">
        <v>169</v>
      </c>
      <c r="F69" s="32"/>
      <c r="G69" s="32"/>
      <c r="H69" s="32"/>
      <c r="I69" s="32"/>
      <c r="J69" s="32"/>
      <c r="K69" s="32"/>
      <c r="L69" s="32"/>
      <c r="M69" s="32"/>
      <c r="N69" s="32">
        <v>0</v>
      </c>
    </row>
    <row r="70" spans="3:14" ht="15">
      <c r="C70" s="21" t="s">
        <v>27</v>
      </c>
      <c r="F70" s="32"/>
      <c r="G70" s="32"/>
      <c r="H70" s="32"/>
      <c r="I70" s="32"/>
      <c r="J70" s="32"/>
      <c r="K70" s="32"/>
      <c r="L70" s="32"/>
      <c r="M70" s="32"/>
      <c r="N70" s="33">
        <v>-1</v>
      </c>
    </row>
    <row r="71" spans="3:14" ht="15">
      <c r="C71" s="21" t="s">
        <v>142</v>
      </c>
      <c r="F71" s="32"/>
      <c r="G71" s="32"/>
      <c r="H71" s="32"/>
      <c r="I71" s="32"/>
      <c r="J71" s="32"/>
      <c r="K71" s="32"/>
      <c r="L71" s="32"/>
      <c r="M71" s="32"/>
      <c r="N71" s="32">
        <f>SUM(N66:N70)</f>
        <v>9896</v>
      </c>
    </row>
    <row r="72" spans="3:14" ht="15">
      <c r="C72" s="21" t="s">
        <v>3</v>
      </c>
      <c r="F72" s="32"/>
      <c r="G72" s="32"/>
      <c r="H72" s="32"/>
      <c r="I72" s="32"/>
      <c r="J72" s="32"/>
      <c r="K72" s="32"/>
      <c r="L72" s="32"/>
      <c r="M72" s="32"/>
      <c r="N72" s="33">
        <v>-1095</v>
      </c>
    </row>
    <row r="73" spans="3:14" ht="15">
      <c r="C73" s="21" t="s">
        <v>146</v>
      </c>
      <c r="F73" s="32"/>
      <c r="G73" s="32"/>
      <c r="H73" s="32"/>
      <c r="I73" s="32"/>
      <c r="J73" s="32"/>
      <c r="K73" s="32"/>
      <c r="L73" s="32"/>
      <c r="M73" s="32"/>
      <c r="N73" s="31">
        <f>+N72+N71</f>
        <v>8801</v>
      </c>
    </row>
    <row r="74" spans="6:14" ht="15">
      <c r="F74" s="32"/>
      <c r="G74" s="32"/>
      <c r="H74" s="32"/>
      <c r="I74" s="32"/>
      <c r="J74" s="32"/>
      <c r="K74" s="32"/>
      <c r="L74" s="32"/>
      <c r="M74" s="32"/>
      <c r="N74" s="32"/>
    </row>
    <row r="75" spans="3:14" ht="15">
      <c r="C75" s="29" t="s">
        <v>199</v>
      </c>
      <c r="F75" s="32">
        <v>71100</v>
      </c>
      <c r="G75" s="32"/>
      <c r="H75" s="32">
        <v>41327</v>
      </c>
      <c r="I75" s="32"/>
      <c r="J75" s="32">
        <v>929</v>
      </c>
      <c r="K75" s="32"/>
      <c r="L75" s="30">
        <v>0</v>
      </c>
      <c r="M75" s="32"/>
      <c r="N75" s="32">
        <f>SUM(F75:L75)</f>
        <v>113356</v>
      </c>
    </row>
    <row r="76" spans="3:14" ht="15">
      <c r="C76" s="21" t="s">
        <v>38</v>
      </c>
      <c r="F76" s="32"/>
      <c r="G76" s="32"/>
      <c r="H76" s="32"/>
      <c r="I76" s="32"/>
      <c r="J76" s="32"/>
      <c r="K76" s="32"/>
      <c r="L76" s="32"/>
      <c r="M76" s="32"/>
      <c r="N76" s="32">
        <v>98</v>
      </c>
    </row>
    <row r="77" spans="3:14" ht="15">
      <c r="C77" s="21" t="s">
        <v>200</v>
      </c>
      <c r="F77" s="32"/>
      <c r="G77" s="32"/>
      <c r="H77" s="32"/>
      <c r="I77" s="32"/>
      <c r="J77" s="32"/>
      <c r="K77" s="32"/>
      <c r="L77" s="32"/>
      <c r="M77" s="32"/>
      <c r="N77" s="32">
        <v>119118</v>
      </c>
    </row>
    <row r="78" spans="3:14" ht="15">
      <c r="C78" s="21" t="s">
        <v>201</v>
      </c>
      <c r="F78" s="32"/>
      <c r="G78" s="32"/>
      <c r="H78" s="32"/>
      <c r="I78" s="32"/>
      <c r="J78" s="32"/>
      <c r="K78" s="32"/>
      <c r="L78" s="32"/>
      <c r="M78" s="32"/>
      <c r="N78" s="31">
        <f>SUM(N75:N77)</f>
        <v>232572</v>
      </c>
    </row>
    <row r="79" spans="6:14" ht="15">
      <c r="F79" s="32"/>
      <c r="G79" s="32"/>
      <c r="H79" s="32"/>
      <c r="I79" s="32"/>
      <c r="J79" s="32"/>
      <c r="K79" s="32"/>
      <c r="L79" s="32"/>
      <c r="M79" s="32"/>
      <c r="N79" s="32"/>
    </row>
    <row r="80" spans="3:14" ht="15">
      <c r="C80" s="28" t="s">
        <v>160</v>
      </c>
      <c r="D80" s="29"/>
      <c r="F80" s="32"/>
      <c r="G80" s="32"/>
      <c r="H80" s="32"/>
      <c r="I80" s="32"/>
      <c r="J80" s="32"/>
      <c r="K80" s="32"/>
      <c r="L80" s="32"/>
      <c r="M80" s="32"/>
      <c r="N80" s="32"/>
    </row>
    <row r="81" spans="3:14" ht="15">
      <c r="C81" s="28" t="s">
        <v>188</v>
      </c>
      <c r="D81" s="29"/>
      <c r="F81" s="32"/>
      <c r="G81" s="32"/>
      <c r="H81" s="32"/>
      <c r="I81" s="32"/>
      <c r="J81" s="32"/>
      <c r="K81" s="32"/>
      <c r="L81" s="32"/>
      <c r="M81" s="32"/>
      <c r="N81" s="32"/>
    </row>
    <row r="82" spans="3:14" ht="15">
      <c r="C82" s="66" t="s">
        <v>26</v>
      </c>
      <c r="D82" s="29"/>
      <c r="F82" s="32"/>
      <c r="G82" s="32"/>
      <c r="H82" s="32"/>
      <c r="I82" s="32"/>
      <c r="J82" s="32"/>
      <c r="K82" s="32"/>
      <c r="L82" s="32"/>
      <c r="M82" s="32"/>
      <c r="N82" s="32"/>
    </row>
    <row r="83" spans="3:14" ht="15">
      <c r="C83" s="21" t="s">
        <v>197</v>
      </c>
      <c r="F83" s="32">
        <v>21420</v>
      </c>
      <c r="G83" s="32"/>
      <c r="H83" s="32">
        <v>10470</v>
      </c>
      <c r="I83" s="32"/>
      <c r="J83" s="32">
        <v>0</v>
      </c>
      <c r="K83" s="32"/>
      <c r="L83" s="30">
        <v>0</v>
      </c>
      <c r="M83" s="32"/>
      <c r="N83" s="32">
        <f>SUM(F83:L83)</f>
        <v>31890</v>
      </c>
    </row>
    <row r="84" spans="3:14" ht="15">
      <c r="C84" s="21" t="s">
        <v>198</v>
      </c>
      <c r="F84" s="32">
        <v>0</v>
      </c>
      <c r="G84" s="93"/>
      <c r="H84" s="32">
        <v>0</v>
      </c>
      <c r="I84" s="93"/>
      <c r="J84" s="32">
        <v>0</v>
      </c>
      <c r="K84" s="93"/>
      <c r="L84" s="30">
        <v>0</v>
      </c>
      <c r="M84" s="93"/>
      <c r="N84" s="32">
        <f>SUM(F84:L84)</f>
        <v>0</v>
      </c>
    </row>
    <row r="85" spans="3:14" ht="15">
      <c r="C85" s="21" t="s">
        <v>168</v>
      </c>
      <c r="F85" s="31">
        <f>+F83</f>
        <v>21420</v>
      </c>
      <c r="G85" s="31"/>
      <c r="H85" s="38">
        <f>+J84+H83</f>
        <v>10470</v>
      </c>
      <c r="I85" s="31"/>
      <c r="J85" s="38">
        <f>+N84+J83</f>
        <v>0</v>
      </c>
      <c r="K85" s="38"/>
      <c r="L85" s="38">
        <f>+L84+L83</f>
        <v>0</v>
      </c>
      <c r="M85" s="31"/>
      <c r="N85" s="31">
        <f>+N83</f>
        <v>31890</v>
      </c>
    </row>
    <row r="86" spans="6:14" ht="15">
      <c r="F86" s="32"/>
      <c r="G86" s="32"/>
      <c r="H86" s="32"/>
      <c r="I86" s="32"/>
      <c r="J86" s="32"/>
      <c r="K86" s="32"/>
      <c r="L86" s="32"/>
      <c r="M86" s="32"/>
      <c r="N86" s="32"/>
    </row>
    <row r="87" spans="3:14" ht="15">
      <c r="C87" s="66" t="s">
        <v>166</v>
      </c>
      <c r="F87" s="32"/>
      <c r="G87" s="32"/>
      <c r="H87" s="32"/>
      <c r="I87" s="32"/>
      <c r="J87" s="32"/>
      <c r="K87" s="32"/>
      <c r="L87" s="32"/>
      <c r="M87" s="32"/>
      <c r="N87" s="32"/>
    </row>
    <row r="88" spans="3:14" ht="15">
      <c r="C88" s="21" t="s">
        <v>86</v>
      </c>
      <c r="F88" s="32">
        <v>4657</v>
      </c>
      <c r="G88" s="32"/>
      <c r="H88" s="32">
        <v>709</v>
      </c>
      <c r="I88" s="32"/>
      <c r="J88" s="32">
        <v>-7</v>
      </c>
      <c r="K88" s="32"/>
      <c r="L88" s="32">
        <v>0</v>
      </c>
      <c r="M88" s="32"/>
      <c r="N88" s="32">
        <f>SUM(F88:L88)</f>
        <v>5359</v>
      </c>
    </row>
    <row r="89" spans="3:14" ht="15">
      <c r="C89" s="21" t="s">
        <v>83</v>
      </c>
      <c r="F89" s="32"/>
      <c r="G89" s="32"/>
      <c r="H89" s="32"/>
      <c r="I89" s="32"/>
      <c r="J89" s="32"/>
      <c r="K89" s="32"/>
      <c r="L89" s="32"/>
      <c r="M89" s="32"/>
      <c r="N89" s="32">
        <v>990</v>
      </c>
    </row>
    <row r="90" spans="3:14" ht="15">
      <c r="C90" s="21" t="s">
        <v>84</v>
      </c>
      <c r="F90" s="32"/>
      <c r="G90" s="32"/>
      <c r="H90" s="32"/>
      <c r="I90" s="32"/>
      <c r="J90" s="32"/>
      <c r="K90" s="32"/>
      <c r="L90" s="32"/>
      <c r="M90" s="32"/>
      <c r="N90" s="32">
        <v>-60</v>
      </c>
    </row>
    <row r="91" spans="3:14" ht="15">
      <c r="C91" s="21" t="s">
        <v>169</v>
      </c>
      <c r="F91" s="32"/>
      <c r="G91" s="32"/>
      <c r="H91" s="32"/>
      <c r="I91" s="32"/>
      <c r="J91" s="32"/>
      <c r="K91" s="32"/>
      <c r="L91" s="32"/>
      <c r="M91" s="32"/>
      <c r="N91" s="32">
        <v>0</v>
      </c>
    </row>
    <row r="92" spans="3:14" ht="15">
      <c r="C92" s="21" t="s">
        <v>27</v>
      </c>
      <c r="F92" s="32"/>
      <c r="G92" s="32"/>
      <c r="H92" s="32"/>
      <c r="I92" s="32"/>
      <c r="J92" s="32"/>
      <c r="K92" s="32"/>
      <c r="L92" s="32"/>
      <c r="M92" s="32"/>
      <c r="N92" s="32">
        <v>-1</v>
      </c>
    </row>
    <row r="93" spans="3:14" ht="15">
      <c r="C93" s="21" t="s">
        <v>142</v>
      </c>
      <c r="F93" s="32"/>
      <c r="G93" s="32"/>
      <c r="H93" s="32"/>
      <c r="I93" s="32"/>
      <c r="J93" s="32"/>
      <c r="K93" s="32"/>
      <c r="L93" s="32"/>
      <c r="M93" s="32"/>
      <c r="N93" s="34">
        <f>SUM(N88:N92)</f>
        <v>6288</v>
      </c>
    </row>
    <row r="94" spans="3:14" ht="15">
      <c r="C94" s="21" t="s">
        <v>3</v>
      </c>
      <c r="F94" s="32"/>
      <c r="G94" s="32"/>
      <c r="H94" s="32"/>
      <c r="I94" s="32"/>
      <c r="J94" s="32"/>
      <c r="K94" s="32"/>
      <c r="L94" s="32"/>
      <c r="M94" s="32"/>
      <c r="N94" s="33">
        <v>-1474</v>
      </c>
    </row>
    <row r="95" spans="3:14" ht="15">
      <c r="C95" s="21" t="s">
        <v>146</v>
      </c>
      <c r="F95" s="32"/>
      <c r="G95" s="32"/>
      <c r="H95" s="32"/>
      <c r="I95" s="32"/>
      <c r="J95" s="32"/>
      <c r="K95" s="32"/>
      <c r="L95" s="32"/>
      <c r="M95" s="32"/>
      <c r="N95" s="31">
        <f>+N94+N93</f>
        <v>4814</v>
      </c>
    </row>
    <row r="96" spans="6:14" ht="15">
      <c r="F96" s="32"/>
      <c r="G96" s="32"/>
      <c r="H96" s="32"/>
      <c r="I96" s="32"/>
      <c r="J96" s="32"/>
      <c r="K96" s="32"/>
      <c r="L96" s="32"/>
      <c r="M96" s="32"/>
      <c r="N96" s="76"/>
    </row>
    <row r="97" spans="3:14" ht="15">
      <c r="C97" s="29" t="s">
        <v>199</v>
      </c>
      <c r="F97" s="32">
        <v>75367</v>
      </c>
      <c r="G97" s="32"/>
      <c r="H97" s="32">
        <v>36808</v>
      </c>
      <c r="I97" s="32"/>
      <c r="J97" s="32">
        <v>942</v>
      </c>
      <c r="K97" s="32"/>
      <c r="L97" s="30">
        <v>0</v>
      </c>
      <c r="M97" s="32"/>
      <c r="N97" s="32">
        <f>SUM(F97:L97)</f>
        <v>113117</v>
      </c>
    </row>
    <row r="98" spans="3:14" ht="15">
      <c r="C98" s="21" t="s">
        <v>38</v>
      </c>
      <c r="F98" s="32"/>
      <c r="G98" s="32"/>
      <c r="H98" s="32"/>
      <c r="I98" s="32"/>
      <c r="J98" s="32"/>
      <c r="K98" s="32"/>
      <c r="L98" s="32"/>
      <c r="M98" s="32"/>
      <c r="N98" s="32">
        <v>245</v>
      </c>
    </row>
    <row r="99" spans="3:14" ht="15">
      <c r="C99" s="21" t="s">
        <v>200</v>
      </c>
      <c r="F99" s="32"/>
      <c r="G99" s="32"/>
      <c r="H99" s="32"/>
      <c r="I99" s="32"/>
      <c r="J99" s="32"/>
      <c r="K99" s="32"/>
      <c r="L99" s="32"/>
      <c r="M99" s="32"/>
      <c r="N99" s="32">
        <v>98161</v>
      </c>
    </row>
    <row r="100" spans="3:14" ht="15">
      <c r="C100" s="21" t="s">
        <v>201</v>
      </c>
      <c r="F100" s="32"/>
      <c r="G100" s="32"/>
      <c r="H100" s="32"/>
      <c r="I100" s="32"/>
      <c r="J100" s="32"/>
      <c r="K100" s="32"/>
      <c r="L100" s="32"/>
      <c r="M100" s="32"/>
      <c r="N100" s="31">
        <f>SUM(N97:N99)</f>
        <v>211523</v>
      </c>
    </row>
    <row r="101" spans="6:14" ht="15">
      <c r="F101" s="32"/>
      <c r="G101" s="32"/>
      <c r="H101" s="32"/>
      <c r="I101" s="32"/>
      <c r="J101" s="32"/>
      <c r="K101" s="32"/>
      <c r="L101" s="32"/>
      <c r="M101" s="32"/>
      <c r="N101" s="76"/>
    </row>
    <row r="102" spans="3:14" ht="18.75" customHeight="1">
      <c r="C102" s="101" t="s">
        <v>196</v>
      </c>
      <c r="D102" s="110"/>
      <c r="E102" s="110"/>
      <c r="F102" s="110"/>
      <c r="G102" s="110"/>
      <c r="H102" s="110"/>
      <c r="I102" s="110"/>
      <c r="J102" s="110"/>
      <c r="K102" s="110"/>
      <c r="L102" s="110"/>
      <c r="M102" s="110"/>
      <c r="N102" s="110"/>
    </row>
    <row r="103" spans="6:14" ht="15">
      <c r="F103" s="32"/>
      <c r="G103" s="32"/>
      <c r="H103" s="32"/>
      <c r="I103" s="32"/>
      <c r="J103" s="32"/>
      <c r="K103" s="32"/>
      <c r="L103" s="32"/>
      <c r="M103" s="32"/>
      <c r="N103" s="32"/>
    </row>
    <row r="104" spans="2:14" ht="15">
      <c r="B104" s="24" t="s">
        <v>120</v>
      </c>
      <c r="C104" s="100" t="s">
        <v>74</v>
      </c>
      <c r="D104" s="100"/>
      <c r="E104" s="100"/>
      <c r="F104" s="100"/>
      <c r="G104" s="100"/>
      <c r="H104" s="100"/>
      <c r="I104" s="100"/>
      <c r="J104" s="100"/>
      <c r="K104" s="100"/>
      <c r="L104" s="100"/>
      <c r="M104" s="100"/>
      <c r="N104" s="100"/>
    </row>
    <row r="105" spans="3:14" ht="18.75" customHeight="1">
      <c r="C105" s="101" t="s">
        <v>118</v>
      </c>
      <c r="D105" s="110"/>
      <c r="E105" s="110"/>
      <c r="F105" s="110"/>
      <c r="G105" s="110"/>
      <c r="H105" s="110"/>
      <c r="I105" s="110"/>
      <c r="J105" s="110"/>
      <c r="K105" s="110"/>
      <c r="L105" s="110"/>
      <c r="M105" s="110"/>
      <c r="N105" s="110"/>
    </row>
    <row r="106" spans="6:14" ht="15">
      <c r="F106" s="32"/>
      <c r="G106" s="32"/>
      <c r="H106" s="32"/>
      <c r="I106" s="32"/>
      <c r="J106" s="32"/>
      <c r="K106" s="32"/>
      <c r="L106" s="32"/>
      <c r="M106" s="32"/>
      <c r="N106" s="32"/>
    </row>
    <row r="107" spans="2:14" ht="15">
      <c r="B107" s="24" t="s">
        <v>119</v>
      </c>
      <c r="C107" s="100" t="s">
        <v>49</v>
      </c>
      <c r="D107" s="100"/>
      <c r="E107" s="100"/>
      <c r="F107" s="100"/>
      <c r="G107" s="100"/>
      <c r="H107" s="100"/>
      <c r="I107" s="100"/>
      <c r="J107" s="100"/>
      <c r="K107" s="100"/>
      <c r="L107" s="100"/>
      <c r="M107" s="100"/>
      <c r="N107" s="100"/>
    </row>
    <row r="108" spans="3:14" ht="33" customHeight="1">
      <c r="C108" s="101" t="s">
        <v>222</v>
      </c>
      <c r="D108" s="101"/>
      <c r="E108" s="101"/>
      <c r="F108" s="101"/>
      <c r="G108" s="101"/>
      <c r="H108" s="101"/>
      <c r="I108" s="101"/>
      <c r="J108" s="101"/>
      <c r="K108" s="101"/>
      <c r="L108" s="101"/>
      <c r="M108" s="101"/>
      <c r="N108" s="101"/>
    </row>
    <row r="110" spans="2:14" ht="15">
      <c r="B110" s="24" t="s">
        <v>182</v>
      </c>
      <c r="C110" s="100" t="s">
        <v>90</v>
      </c>
      <c r="D110" s="100"/>
      <c r="E110" s="100"/>
      <c r="F110" s="100"/>
      <c r="G110" s="100"/>
      <c r="H110" s="100"/>
      <c r="I110" s="100"/>
      <c r="J110" s="100"/>
      <c r="K110" s="100"/>
      <c r="L110" s="100"/>
      <c r="M110" s="100"/>
      <c r="N110" s="100"/>
    </row>
    <row r="111" spans="3:14" ht="18.75" customHeight="1">
      <c r="C111" s="101" t="s">
        <v>248</v>
      </c>
      <c r="D111" s="101"/>
      <c r="E111" s="101"/>
      <c r="F111" s="101"/>
      <c r="G111" s="101"/>
      <c r="H111" s="101"/>
      <c r="I111" s="101"/>
      <c r="J111" s="101"/>
      <c r="K111" s="101"/>
      <c r="L111" s="101"/>
      <c r="M111" s="101"/>
      <c r="N111" s="101"/>
    </row>
    <row r="112" spans="3:14" ht="12" customHeight="1">
      <c r="C112" s="49"/>
      <c r="D112" s="49"/>
      <c r="E112" s="49"/>
      <c r="F112" s="49"/>
      <c r="G112" s="49"/>
      <c r="H112" s="49"/>
      <c r="I112" s="49"/>
      <c r="J112" s="49"/>
      <c r="K112" s="49"/>
      <c r="L112" s="49"/>
      <c r="M112" s="49"/>
      <c r="N112" s="49"/>
    </row>
    <row r="113" spans="2:14" ht="15">
      <c r="B113" s="24" t="s">
        <v>127</v>
      </c>
      <c r="C113" s="100" t="s">
        <v>245</v>
      </c>
      <c r="D113" s="100"/>
      <c r="E113" s="100"/>
      <c r="F113" s="100"/>
      <c r="G113" s="100"/>
      <c r="H113" s="100"/>
      <c r="I113" s="100"/>
      <c r="J113" s="100"/>
      <c r="K113" s="100"/>
      <c r="L113" s="100"/>
      <c r="M113" s="100"/>
      <c r="N113" s="100"/>
    </row>
    <row r="114" spans="3:14" ht="16.5" customHeight="1">
      <c r="C114" s="102" t="s">
        <v>247</v>
      </c>
      <c r="D114" s="102"/>
      <c r="E114" s="102"/>
      <c r="F114" s="102"/>
      <c r="G114" s="102"/>
      <c r="H114" s="102"/>
      <c r="I114" s="102"/>
      <c r="J114" s="102"/>
      <c r="K114" s="102"/>
      <c r="L114" s="102"/>
      <c r="M114" s="102"/>
      <c r="N114" s="102"/>
    </row>
    <row r="115" spans="3:14" ht="15">
      <c r="C115" s="102"/>
      <c r="D115" s="102"/>
      <c r="E115" s="102"/>
      <c r="F115" s="102"/>
      <c r="G115" s="102"/>
      <c r="H115" s="102"/>
      <c r="I115" s="102"/>
      <c r="J115" s="102"/>
      <c r="K115" s="102"/>
      <c r="L115" s="102"/>
      <c r="M115" s="102"/>
      <c r="N115" s="102"/>
    </row>
    <row r="116" spans="2:3" ht="15">
      <c r="B116" s="24" t="s">
        <v>128</v>
      </c>
      <c r="C116" s="29" t="s">
        <v>102</v>
      </c>
    </row>
    <row r="117" spans="2:14" ht="30.75" customHeight="1">
      <c r="B117" s="24"/>
      <c r="C117" s="101" t="s">
        <v>262</v>
      </c>
      <c r="D117" s="101"/>
      <c r="E117" s="101"/>
      <c r="F117" s="101"/>
      <c r="G117" s="101"/>
      <c r="H117" s="101"/>
      <c r="I117" s="101"/>
      <c r="J117" s="101"/>
      <c r="K117" s="101"/>
      <c r="L117" s="101"/>
      <c r="M117" s="101"/>
      <c r="N117" s="101"/>
    </row>
    <row r="118" spans="2:3" ht="15">
      <c r="B118" s="24"/>
      <c r="C118" s="68"/>
    </row>
    <row r="119" spans="2:14" ht="15">
      <c r="B119" s="24" t="s">
        <v>129</v>
      </c>
      <c r="C119" s="100" t="s">
        <v>50</v>
      </c>
      <c r="D119" s="100"/>
      <c r="E119" s="100"/>
      <c r="F119" s="100"/>
      <c r="G119" s="100"/>
      <c r="H119" s="100"/>
      <c r="I119" s="100"/>
      <c r="J119" s="100"/>
      <c r="K119" s="100"/>
      <c r="L119" s="100"/>
      <c r="M119" s="100"/>
      <c r="N119" s="100"/>
    </row>
    <row r="120" spans="3:14" ht="80.25" customHeight="1">
      <c r="C120" s="103" t="s">
        <v>270</v>
      </c>
      <c r="D120" s="103"/>
      <c r="E120" s="103"/>
      <c r="F120" s="103"/>
      <c r="G120" s="103"/>
      <c r="H120" s="103"/>
      <c r="I120" s="103"/>
      <c r="J120" s="103"/>
      <c r="K120" s="103"/>
      <c r="L120" s="103"/>
      <c r="M120" s="103"/>
      <c r="N120" s="103"/>
    </row>
    <row r="121" spans="3:14" ht="35.25" customHeight="1">
      <c r="C121" s="103" t="s">
        <v>266</v>
      </c>
      <c r="D121" s="103"/>
      <c r="E121" s="103"/>
      <c r="F121" s="103"/>
      <c r="G121" s="103"/>
      <c r="H121" s="103"/>
      <c r="I121" s="103"/>
      <c r="J121" s="103"/>
      <c r="K121" s="103"/>
      <c r="L121" s="103"/>
      <c r="M121" s="103"/>
      <c r="N121" s="103"/>
    </row>
    <row r="122" spans="3:14" ht="63.75" customHeight="1">
      <c r="C122" s="103" t="s">
        <v>261</v>
      </c>
      <c r="D122" s="103"/>
      <c r="E122" s="103"/>
      <c r="F122" s="103"/>
      <c r="G122" s="103"/>
      <c r="H122" s="103"/>
      <c r="I122" s="103"/>
      <c r="J122" s="103"/>
      <c r="K122" s="103"/>
      <c r="L122" s="103"/>
      <c r="M122" s="103"/>
      <c r="N122" s="103"/>
    </row>
    <row r="123" ht="15" customHeight="1"/>
    <row r="124" spans="2:14" ht="15">
      <c r="B124" s="24" t="s">
        <v>130</v>
      </c>
      <c r="C124" s="100" t="s">
        <v>75</v>
      </c>
      <c r="D124" s="100"/>
      <c r="E124" s="100"/>
      <c r="F124" s="100"/>
      <c r="G124" s="100"/>
      <c r="H124" s="100"/>
      <c r="I124" s="100"/>
      <c r="J124" s="100"/>
      <c r="K124" s="100"/>
      <c r="L124" s="100"/>
      <c r="M124" s="100"/>
      <c r="N124" s="100"/>
    </row>
    <row r="125" spans="3:14" ht="48" customHeight="1">
      <c r="C125" s="101" t="s">
        <v>271</v>
      </c>
      <c r="D125" s="101"/>
      <c r="E125" s="101"/>
      <c r="F125" s="101"/>
      <c r="G125" s="101"/>
      <c r="H125" s="101"/>
      <c r="I125" s="101"/>
      <c r="J125" s="101"/>
      <c r="K125" s="101"/>
      <c r="L125" s="101"/>
      <c r="M125" s="101"/>
      <c r="N125" s="101"/>
    </row>
    <row r="126" ht="15" customHeight="1"/>
    <row r="127" spans="2:14" ht="15">
      <c r="B127" s="24" t="s">
        <v>131</v>
      </c>
      <c r="C127" s="100" t="s">
        <v>164</v>
      </c>
      <c r="D127" s="100"/>
      <c r="E127" s="100"/>
      <c r="F127" s="100"/>
      <c r="G127" s="100"/>
      <c r="H127" s="100"/>
      <c r="I127" s="100"/>
      <c r="J127" s="100"/>
      <c r="K127" s="100"/>
      <c r="L127" s="100"/>
      <c r="M127" s="100"/>
      <c r="N127" s="100"/>
    </row>
    <row r="128" spans="2:14" ht="107.25" customHeight="1">
      <c r="B128" s="24"/>
      <c r="C128" s="101" t="s">
        <v>272</v>
      </c>
      <c r="D128" s="101"/>
      <c r="E128" s="101"/>
      <c r="F128" s="101"/>
      <c r="G128" s="101"/>
      <c r="H128" s="101"/>
      <c r="I128" s="101"/>
      <c r="J128" s="101"/>
      <c r="K128" s="101"/>
      <c r="L128" s="101"/>
      <c r="M128" s="101"/>
      <c r="N128" s="101"/>
    </row>
    <row r="129" spans="2:14" ht="15">
      <c r="B129" s="24"/>
      <c r="C129" s="23"/>
      <c r="D129" s="23"/>
      <c r="E129" s="23"/>
      <c r="F129" s="23"/>
      <c r="G129" s="23"/>
      <c r="H129" s="23"/>
      <c r="I129" s="23"/>
      <c r="J129" s="23"/>
      <c r="K129" s="23"/>
      <c r="L129" s="23"/>
      <c r="M129" s="23"/>
      <c r="N129" s="23"/>
    </row>
    <row r="130" spans="2:14" ht="15">
      <c r="B130" s="24" t="s">
        <v>132</v>
      </c>
      <c r="C130" s="100" t="s">
        <v>155</v>
      </c>
      <c r="D130" s="100"/>
      <c r="E130" s="100"/>
      <c r="F130" s="100"/>
      <c r="G130" s="100"/>
      <c r="H130" s="100"/>
      <c r="I130" s="100"/>
      <c r="J130" s="100"/>
      <c r="K130" s="100"/>
      <c r="L130" s="100"/>
      <c r="M130" s="100"/>
      <c r="N130" s="100"/>
    </row>
    <row r="131" spans="3:14" ht="15" customHeight="1">
      <c r="C131" s="104" t="s">
        <v>156</v>
      </c>
      <c r="D131" s="104"/>
      <c r="E131" s="104"/>
      <c r="F131" s="104"/>
      <c r="G131" s="104"/>
      <c r="H131" s="104"/>
      <c r="I131" s="104"/>
      <c r="J131" s="104"/>
      <c r="K131" s="104"/>
      <c r="L131" s="104"/>
      <c r="M131" s="104"/>
      <c r="N131" s="104"/>
    </row>
    <row r="133" spans="2:14" ht="15">
      <c r="B133" s="24" t="s">
        <v>133</v>
      </c>
      <c r="C133" s="100" t="s">
        <v>3</v>
      </c>
      <c r="D133" s="100"/>
      <c r="E133" s="100"/>
      <c r="F133" s="100"/>
      <c r="G133" s="100"/>
      <c r="H133" s="100"/>
      <c r="I133" s="100"/>
      <c r="J133" s="100"/>
      <c r="K133" s="100"/>
      <c r="L133" s="100"/>
      <c r="M133" s="100"/>
      <c r="N133" s="100"/>
    </row>
    <row r="134" spans="3:14" ht="15">
      <c r="C134" s="106" t="s">
        <v>51</v>
      </c>
      <c r="D134" s="106"/>
      <c r="E134" s="106"/>
      <c r="F134" s="106"/>
      <c r="G134" s="106"/>
      <c r="H134" s="106"/>
      <c r="I134" s="106"/>
      <c r="J134" s="106"/>
      <c r="K134" s="106"/>
      <c r="L134" s="106"/>
      <c r="M134" s="106"/>
      <c r="N134" s="106"/>
    </row>
    <row r="135" spans="10:12" ht="15">
      <c r="J135" s="35" t="s">
        <v>62</v>
      </c>
      <c r="K135" s="36"/>
      <c r="L135" s="36" t="s">
        <v>99</v>
      </c>
    </row>
    <row r="136" spans="10:12" ht="15">
      <c r="J136" s="35" t="s">
        <v>63</v>
      </c>
      <c r="K136" s="35"/>
      <c r="L136" s="35" t="s">
        <v>63</v>
      </c>
    </row>
    <row r="137" spans="10:12" ht="15">
      <c r="J137" s="37" t="s">
        <v>204</v>
      </c>
      <c r="K137" s="37"/>
      <c r="L137" s="37" t="s">
        <v>204</v>
      </c>
    </row>
    <row r="138" spans="10:12" ht="15">
      <c r="J138" s="35" t="s">
        <v>29</v>
      </c>
      <c r="K138" s="35"/>
      <c r="L138" s="35" t="s">
        <v>29</v>
      </c>
    </row>
    <row r="139" spans="4:12" ht="15">
      <c r="D139" s="106" t="s">
        <v>52</v>
      </c>
      <c r="E139" s="106"/>
      <c r="I139" s="30"/>
      <c r="J139" s="30">
        <v>1149</v>
      </c>
      <c r="K139" s="30"/>
      <c r="L139" s="30">
        <v>1149</v>
      </c>
    </row>
    <row r="140" spans="4:12" ht="15">
      <c r="D140" s="21" t="s">
        <v>9</v>
      </c>
      <c r="I140" s="67"/>
      <c r="J140" s="30">
        <v>-54</v>
      </c>
      <c r="K140" s="30"/>
      <c r="L140" s="30">
        <v>-54</v>
      </c>
    </row>
    <row r="141" spans="9:12" ht="15">
      <c r="I141" s="67"/>
      <c r="J141" s="38">
        <f>SUM(J139:J140)</f>
        <v>1095</v>
      </c>
      <c r="K141" s="67"/>
      <c r="L141" s="38">
        <f>SUM(L139:L140)</f>
        <v>1095</v>
      </c>
    </row>
    <row r="142" ht="15">
      <c r="I142" s="90"/>
    </row>
    <row r="143" spans="3:14" ht="30.75" customHeight="1">
      <c r="C143" s="101" t="s">
        <v>268</v>
      </c>
      <c r="D143" s="101"/>
      <c r="E143" s="101"/>
      <c r="F143" s="101"/>
      <c r="G143" s="101"/>
      <c r="H143" s="101"/>
      <c r="I143" s="101"/>
      <c r="J143" s="101"/>
      <c r="K143" s="101"/>
      <c r="L143" s="101"/>
      <c r="M143" s="101"/>
      <c r="N143" s="101"/>
    </row>
    <row r="145" spans="2:14" ht="15">
      <c r="B145" s="24" t="s">
        <v>134</v>
      </c>
      <c r="C145" s="100" t="s">
        <v>100</v>
      </c>
      <c r="D145" s="100"/>
      <c r="E145" s="100"/>
      <c r="F145" s="100"/>
      <c r="G145" s="100"/>
      <c r="H145" s="100"/>
      <c r="I145" s="100"/>
      <c r="J145" s="100"/>
      <c r="K145" s="100"/>
      <c r="L145" s="100"/>
      <c r="M145" s="100"/>
      <c r="N145" s="100"/>
    </row>
    <row r="146" spans="3:14" ht="30.75" customHeight="1">
      <c r="C146" s="101" t="s">
        <v>170</v>
      </c>
      <c r="D146" s="101"/>
      <c r="E146" s="101"/>
      <c r="F146" s="101"/>
      <c r="G146" s="101"/>
      <c r="H146" s="101"/>
      <c r="I146" s="101"/>
      <c r="J146" s="101"/>
      <c r="K146" s="101"/>
      <c r="L146" s="101"/>
      <c r="M146" s="101"/>
      <c r="N146" s="101"/>
    </row>
    <row r="148" spans="2:14" ht="15">
      <c r="B148" s="24" t="s">
        <v>135</v>
      </c>
      <c r="C148" s="100" t="s">
        <v>254</v>
      </c>
      <c r="D148" s="107"/>
      <c r="E148" s="107"/>
      <c r="F148" s="107"/>
      <c r="G148" s="107"/>
      <c r="H148" s="107"/>
      <c r="I148" s="107"/>
      <c r="J148" s="107"/>
      <c r="K148" s="107"/>
      <c r="L148" s="107"/>
      <c r="M148" s="107"/>
      <c r="N148" s="107"/>
    </row>
    <row r="149" spans="3:14" ht="18" customHeight="1">
      <c r="C149" s="75" t="s">
        <v>46</v>
      </c>
      <c r="D149" s="101" t="s">
        <v>255</v>
      </c>
      <c r="E149" s="101"/>
      <c r="F149" s="101"/>
      <c r="G149" s="101"/>
      <c r="H149" s="101"/>
      <c r="I149" s="101"/>
      <c r="J149" s="101"/>
      <c r="K149" s="101"/>
      <c r="L149" s="101"/>
      <c r="M149" s="101"/>
      <c r="N149" s="101"/>
    </row>
    <row r="150" ht="15">
      <c r="J150" s="37" t="s">
        <v>29</v>
      </c>
    </row>
    <row r="151" spans="4:10" ht="15">
      <c r="D151" s="21" t="s">
        <v>53</v>
      </c>
      <c r="H151" s="40"/>
      <c r="J151" s="64">
        <v>11593</v>
      </c>
    </row>
    <row r="152" spans="4:10" ht="15">
      <c r="D152" s="21" t="s">
        <v>54</v>
      </c>
      <c r="H152" s="40"/>
      <c r="J152" s="64">
        <v>2367</v>
      </c>
    </row>
    <row r="153" spans="4:10" ht="15">
      <c r="D153" s="21" t="s">
        <v>193</v>
      </c>
      <c r="E153" s="70"/>
      <c r="F153" s="70"/>
      <c r="H153" s="40"/>
      <c r="J153" s="64">
        <v>263</v>
      </c>
    </row>
    <row r="154" ht="8.25" customHeight="1"/>
    <row r="155" spans="3:4" ht="15">
      <c r="C155" s="39" t="s">
        <v>47</v>
      </c>
      <c r="D155" s="21" t="s">
        <v>256</v>
      </c>
    </row>
    <row r="156" ht="9.75" customHeight="1"/>
    <row r="157" ht="15">
      <c r="J157" s="37" t="s">
        <v>29</v>
      </c>
    </row>
    <row r="158" spans="4:10" ht="15">
      <c r="D158" s="21" t="s">
        <v>55</v>
      </c>
      <c r="H158" s="32"/>
      <c r="J158" s="64">
        <v>37102</v>
      </c>
    </row>
    <row r="159" spans="4:12" ht="15">
      <c r="D159" s="21" t="s">
        <v>56</v>
      </c>
      <c r="E159" s="70"/>
      <c r="F159" s="70"/>
      <c r="G159" s="70"/>
      <c r="H159" s="32"/>
      <c r="J159" s="32">
        <v>48398</v>
      </c>
      <c r="K159" s="32"/>
      <c r="L159" s="32"/>
    </row>
    <row r="160" spans="4:10" ht="15">
      <c r="D160" s="21" t="s">
        <v>57</v>
      </c>
      <c r="E160" s="70"/>
      <c r="F160" s="70"/>
      <c r="G160" s="70"/>
      <c r="H160" s="32"/>
      <c r="J160" s="64">
        <v>48398</v>
      </c>
    </row>
    <row r="161" ht="11.25" customHeight="1"/>
    <row r="162" spans="2:14" ht="15">
      <c r="B162" s="24" t="s">
        <v>136</v>
      </c>
      <c r="C162" s="100" t="s">
        <v>58</v>
      </c>
      <c r="D162" s="100"/>
      <c r="E162" s="100"/>
      <c r="F162" s="100"/>
      <c r="G162" s="100"/>
      <c r="H162" s="100"/>
      <c r="I162" s="100"/>
      <c r="J162" s="100"/>
      <c r="K162" s="100"/>
      <c r="L162" s="100"/>
      <c r="M162" s="100"/>
      <c r="N162" s="100"/>
    </row>
    <row r="163" spans="3:14" ht="16.5" customHeight="1">
      <c r="C163" s="101" t="s">
        <v>96</v>
      </c>
      <c r="D163" s="101"/>
      <c r="E163" s="101"/>
      <c r="F163" s="101"/>
      <c r="G163" s="101"/>
      <c r="H163" s="101"/>
      <c r="I163" s="101"/>
      <c r="J163" s="101"/>
      <c r="K163" s="101"/>
      <c r="L163" s="101"/>
      <c r="M163" s="101"/>
      <c r="N163" s="101"/>
    </row>
    <row r="165" spans="2:14" ht="15">
      <c r="B165" s="24" t="s">
        <v>137</v>
      </c>
      <c r="C165" s="100" t="s">
        <v>59</v>
      </c>
      <c r="D165" s="100"/>
      <c r="E165" s="100"/>
      <c r="F165" s="100"/>
      <c r="G165" s="100"/>
      <c r="H165" s="100"/>
      <c r="I165" s="100"/>
      <c r="J165" s="100"/>
      <c r="K165" s="100"/>
      <c r="L165" s="100"/>
      <c r="M165" s="100"/>
      <c r="N165" s="100"/>
    </row>
    <row r="166" spans="3:14" ht="14.25" customHeight="1">
      <c r="C166" s="106" t="s">
        <v>221</v>
      </c>
      <c r="D166" s="106"/>
      <c r="E166" s="106"/>
      <c r="F166" s="106"/>
      <c r="G166" s="106"/>
      <c r="H166" s="106"/>
      <c r="I166" s="106"/>
      <c r="J166" s="106"/>
      <c r="K166" s="106"/>
      <c r="L166" s="106"/>
      <c r="M166" s="106"/>
      <c r="N166" s="106"/>
    </row>
    <row r="168" spans="2:14" ht="15">
      <c r="B168" s="24" t="s">
        <v>138</v>
      </c>
      <c r="C168" s="100" t="s">
        <v>240</v>
      </c>
      <c r="D168" s="100"/>
      <c r="E168" s="100"/>
      <c r="F168" s="100"/>
      <c r="G168" s="100"/>
      <c r="H168" s="100"/>
      <c r="I168" s="100"/>
      <c r="J168" s="100"/>
      <c r="K168" s="100"/>
      <c r="L168" s="100"/>
      <c r="M168" s="100"/>
      <c r="N168" s="100"/>
    </row>
    <row r="169" spans="3:14" ht="15" customHeight="1">
      <c r="C169" s="108" t="s">
        <v>273</v>
      </c>
      <c r="D169" s="108"/>
      <c r="E169" s="108"/>
      <c r="F169" s="108"/>
      <c r="G169" s="108"/>
      <c r="H169" s="108"/>
      <c r="I169" s="108"/>
      <c r="J169" s="108"/>
      <c r="K169" s="108"/>
      <c r="L169" s="108"/>
      <c r="M169" s="108"/>
      <c r="N169" s="108"/>
    </row>
    <row r="170" spans="3:14" ht="15" customHeight="1">
      <c r="C170" s="89"/>
      <c r="D170" s="89"/>
      <c r="E170" s="89"/>
      <c r="F170" s="89"/>
      <c r="G170" s="89"/>
      <c r="H170" s="89"/>
      <c r="I170" s="89"/>
      <c r="J170" s="89"/>
      <c r="K170" s="89"/>
      <c r="L170" s="89"/>
      <c r="M170" s="89"/>
      <c r="N170" s="89"/>
    </row>
    <row r="171" spans="2:14" ht="15">
      <c r="B171" s="24" t="s">
        <v>139</v>
      </c>
      <c r="C171" s="100" t="s">
        <v>243</v>
      </c>
      <c r="D171" s="100"/>
      <c r="E171" s="100"/>
      <c r="F171" s="100"/>
      <c r="G171" s="100"/>
      <c r="H171" s="100"/>
      <c r="I171" s="100"/>
      <c r="J171" s="100"/>
      <c r="K171" s="100"/>
      <c r="L171" s="100"/>
      <c r="M171" s="100"/>
      <c r="N171" s="100"/>
    </row>
    <row r="172" spans="3:14" ht="20.25" customHeight="1">
      <c r="C172" s="101" t="s">
        <v>244</v>
      </c>
      <c r="D172" s="101"/>
      <c r="E172" s="101"/>
      <c r="F172" s="101"/>
      <c r="G172" s="101"/>
      <c r="H172" s="101"/>
      <c r="I172" s="101"/>
      <c r="J172" s="101"/>
      <c r="K172" s="101"/>
      <c r="L172" s="101"/>
      <c r="M172" s="101"/>
      <c r="N172" s="101"/>
    </row>
    <row r="173" spans="3:14" ht="15">
      <c r="C173" s="49"/>
      <c r="D173" s="49"/>
      <c r="E173" s="49"/>
      <c r="F173" s="49"/>
      <c r="G173" s="49"/>
      <c r="H173" s="49"/>
      <c r="I173" s="49"/>
      <c r="J173" s="49"/>
      <c r="K173" s="49"/>
      <c r="L173" s="49"/>
      <c r="M173" s="49"/>
      <c r="N173" s="49"/>
    </row>
    <row r="174" spans="2:14" ht="15">
      <c r="B174" s="24" t="s">
        <v>140</v>
      </c>
      <c r="C174" s="100" t="s">
        <v>94</v>
      </c>
      <c r="D174" s="100"/>
      <c r="E174" s="100"/>
      <c r="F174" s="100"/>
      <c r="G174" s="100"/>
      <c r="H174" s="100"/>
      <c r="I174" s="100"/>
      <c r="J174" s="100"/>
      <c r="K174" s="100"/>
      <c r="L174" s="100"/>
      <c r="M174" s="100"/>
      <c r="N174" s="100"/>
    </row>
    <row r="175" spans="3:14" ht="15">
      <c r="C175" s="106" t="s">
        <v>60</v>
      </c>
      <c r="D175" s="106"/>
      <c r="E175" s="106"/>
      <c r="F175" s="106"/>
      <c r="G175" s="106"/>
      <c r="H175" s="106"/>
      <c r="I175" s="106"/>
      <c r="J175" s="106"/>
      <c r="K175" s="106"/>
      <c r="L175" s="106"/>
      <c r="M175" s="106"/>
      <c r="N175" s="106"/>
    </row>
    <row r="176" ht="11.25" customHeight="1"/>
    <row r="177" spans="2:14" ht="15">
      <c r="B177" s="24" t="s">
        <v>141</v>
      </c>
      <c r="C177" s="100" t="s">
        <v>61</v>
      </c>
      <c r="D177" s="100"/>
      <c r="E177" s="100"/>
      <c r="F177" s="100"/>
      <c r="G177" s="100"/>
      <c r="H177" s="100"/>
      <c r="I177" s="100"/>
      <c r="J177" s="100"/>
      <c r="K177" s="100"/>
      <c r="L177" s="100"/>
      <c r="M177" s="100"/>
      <c r="N177" s="100"/>
    </row>
    <row r="178" spans="3:14" ht="15" customHeight="1">
      <c r="C178" s="101" t="s">
        <v>242</v>
      </c>
      <c r="D178" s="105"/>
      <c r="E178" s="105"/>
      <c r="F178" s="105"/>
      <c r="G178" s="105"/>
      <c r="H178" s="105"/>
      <c r="I178" s="105"/>
      <c r="J178" s="105"/>
      <c r="K178" s="105"/>
      <c r="L178" s="105"/>
      <c r="M178" s="105"/>
      <c r="N178" s="105"/>
    </row>
    <row r="179" ht="14.25" customHeight="1"/>
    <row r="180" spans="2:14" ht="15">
      <c r="B180" s="24" t="s">
        <v>241</v>
      </c>
      <c r="C180" s="100" t="s">
        <v>91</v>
      </c>
      <c r="D180" s="100"/>
      <c r="E180" s="100"/>
      <c r="F180" s="100"/>
      <c r="G180" s="100"/>
      <c r="H180" s="100"/>
      <c r="I180" s="100"/>
      <c r="J180" s="100"/>
      <c r="K180" s="100"/>
      <c r="L180" s="100"/>
      <c r="M180" s="100"/>
      <c r="N180" s="100"/>
    </row>
    <row r="181" spans="2:14" ht="29.25" customHeight="1">
      <c r="B181" s="24"/>
      <c r="C181" s="101" t="s">
        <v>162</v>
      </c>
      <c r="D181" s="110"/>
      <c r="E181" s="110"/>
      <c r="F181" s="110"/>
      <c r="G181" s="110"/>
      <c r="H181" s="110"/>
      <c r="I181" s="110"/>
      <c r="J181" s="110"/>
      <c r="K181" s="110"/>
      <c r="L181" s="110"/>
      <c r="M181" s="110"/>
      <c r="N181" s="110"/>
    </row>
    <row r="182" spans="10:12" ht="15">
      <c r="J182" s="26" t="s">
        <v>62</v>
      </c>
      <c r="K182" s="36"/>
      <c r="L182" s="36" t="s">
        <v>99</v>
      </c>
    </row>
    <row r="183" spans="10:12" ht="15">
      <c r="J183" s="26" t="s">
        <v>63</v>
      </c>
      <c r="K183" s="26"/>
      <c r="L183" s="26" t="s">
        <v>63</v>
      </c>
    </row>
    <row r="184" spans="10:12" ht="15">
      <c r="J184" s="39" t="s">
        <v>204</v>
      </c>
      <c r="K184" s="39"/>
      <c r="L184" s="39" t="s">
        <v>204</v>
      </c>
    </row>
    <row r="185" spans="4:12" ht="15">
      <c r="D185" s="24" t="s">
        <v>157</v>
      </c>
      <c r="H185" s="24" t="s">
        <v>66</v>
      </c>
      <c r="I185" s="32"/>
      <c r="J185" s="32">
        <f>+'Comprehensive Income'!C36</f>
        <v>8801</v>
      </c>
      <c r="K185" s="32"/>
      <c r="L185" s="32">
        <f>+'Comprehensive Income'!F36</f>
        <v>8801</v>
      </c>
    </row>
    <row r="186" spans="4:12" ht="15">
      <c r="D186" s="24" t="s">
        <v>64</v>
      </c>
      <c r="I186" s="32"/>
      <c r="J186" s="32"/>
      <c r="K186" s="32"/>
      <c r="L186" s="32"/>
    </row>
    <row r="187" spans="4:12" ht="15">
      <c r="D187" s="24" t="s">
        <v>65</v>
      </c>
      <c r="H187" s="24" t="s">
        <v>67</v>
      </c>
      <c r="I187" s="32"/>
      <c r="J187" s="32">
        <v>80064</v>
      </c>
      <c r="K187" s="32"/>
      <c r="L187" s="32">
        <v>80064</v>
      </c>
    </row>
    <row r="188" spans="4:12" ht="15">
      <c r="D188" s="24" t="s">
        <v>68</v>
      </c>
      <c r="H188" s="24" t="s">
        <v>69</v>
      </c>
      <c r="J188" s="43">
        <f>+'Comprehensive Income'!C47</f>
        <v>11</v>
      </c>
      <c r="K188" s="42"/>
      <c r="L188" s="42">
        <f>+'Comprehensive Income'!F47</f>
        <v>11</v>
      </c>
    </row>
    <row r="190" spans="3:14" ht="30" customHeight="1">
      <c r="C190" s="101" t="s">
        <v>163</v>
      </c>
      <c r="D190" s="109"/>
      <c r="E190" s="109"/>
      <c r="F190" s="109"/>
      <c r="G190" s="109"/>
      <c r="H190" s="109"/>
      <c r="I190" s="109"/>
      <c r="J190" s="109"/>
      <c r="K190" s="109"/>
      <c r="L190" s="109"/>
      <c r="M190" s="109"/>
      <c r="N190" s="109"/>
    </row>
    <row r="191" ht="12.75" customHeight="1"/>
    <row r="193" ht="15">
      <c r="C193" s="21" t="s">
        <v>70</v>
      </c>
    </row>
    <row r="195" ht="15">
      <c r="C195" s="21" t="s">
        <v>71</v>
      </c>
    </row>
    <row r="196" ht="15">
      <c r="C196" s="21" t="s">
        <v>72</v>
      </c>
    </row>
    <row r="198" ht="15">
      <c r="C198" s="21" t="s">
        <v>73</v>
      </c>
    </row>
    <row r="199" ht="15">
      <c r="C199" s="24" t="s">
        <v>249</v>
      </c>
    </row>
  </sheetData>
  <sheetProtection/>
  <mergeCells count="74">
    <mergeCell ref="C108:N108"/>
    <mergeCell ref="C15:N15"/>
    <mergeCell ref="C24:N24"/>
    <mergeCell ref="J25:N25"/>
    <mergeCell ref="C102:N102"/>
    <mergeCell ref="C42:N42"/>
    <mergeCell ref="C45:N45"/>
    <mergeCell ref="C43:N43"/>
    <mergeCell ref="C48:N48"/>
    <mergeCell ref="C16:N16"/>
    <mergeCell ref="C110:N110"/>
    <mergeCell ref="C105:N105"/>
    <mergeCell ref="C46:N46"/>
    <mergeCell ref="C107:N107"/>
    <mergeCell ref="C49:N49"/>
    <mergeCell ref="C55:N55"/>
    <mergeCell ref="C104:N104"/>
    <mergeCell ref="C51:N51"/>
    <mergeCell ref="C53:N53"/>
    <mergeCell ref="C52:N52"/>
    <mergeCell ref="C37:N37"/>
    <mergeCell ref="C18:N18"/>
    <mergeCell ref="C19:N19"/>
    <mergeCell ref="C34:N34"/>
    <mergeCell ref="C22:N22"/>
    <mergeCell ref="C14:N14"/>
    <mergeCell ref="A3:N3"/>
    <mergeCell ref="A4:N4"/>
    <mergeCell ref="C39:N39"/>
    <mergeCell ref="C40:N40"/>
    <mergeCell ref="C7:F7"/>
    <mergeCell ref="C8:N8"/>
    <mergeCell ref="C36:N36"/>
    <mergeCell ref="C12:N12"/>
    <mergeCell ref="B5:C5"/>
    <mergeCell ref="C10:N10"/>
    <mergeCell ref="C190:N190"/>
    <mergeCell ref="C172:N172"/>
    <mergeCell ref="C174:N174"/>
    <mergeCell ref="C162:N162"/>
    <mergeCell ref="C163:N163"/>
    <mergeCell ref="C166:N166"/>
    <mergeCell ref="C177:N177"/>
    <mergeCell ref="C181:N181"/>
    <mergeCell ref="C171:N171"/>
    <mergeCell ref="C180:N180"/>
    <mergeCell ref="C165:N165"/>
    <mergeCell ref="C175:N175"/>
    <mergeCell ref="C145:N145"/>
    <mergeCell ref="D139:E139"/>
    <mergeCell ref="D149:N149"/>
    <mergeCell ref="C133:N133"/>
    <mergeCell ref="C168:N168"/>
    <mergeCell ref="C169:N169"/>
    <mergeCell ref="C120:N120"/>
    <mergeCell ref="C117:N117"/>
    <mergeCell ref="C121:N121"/>
    <mergeCell ref="C115:N115"/>
    <mergeCell ref="C131:N131"/>
    <mergeCell ref="C178:N178"/>
    <mergeCell ref="C143:N143"/>
    <mergeCell ref="C134:N134"/>
    <mergeCell ref="C146:N146"/>
    <mergeCell ref="C148:N148"/>
    <mergeCell ref="C130:N130"/>
    <mergeCell ref="C127:N127"/>
    <mergeCell ref="C111:N111"/>
    <mergeCell ref="C125:N125"/>
    <mergeCell ref="C114:N114"/>
    <mergeCell ref="C119:N119"/>
    <mergeCell ref="C113:N113"/>
    <mergeCell ref="C128:N128"/>
    <mergeCell ref="C122:N122"/>
    <mergeCell ref="C124:N124"/>
  </mergeCells>
  <printOptions/>
  <pageMargins left="0.25" right="0.65" top="0.75" bottom="0.5" header="0.5" footer="0.5"/>
  <pageSetup horizontalDpi="300" verticalDpi="300" orientation="portrait" paperSize="9" scale="89" r:id="rId2"/>
  <rowBreaks count="5" manualBreakCount="5">
    <brk id="23" max="13" man="1"/>
    <brk id="53" max="13" man="1"/>
    <brk id="102" max="13" man="1"/>
    <brk id="128" max="13" man="1"/>
    <brk id="172" max="13" man="1"/>
  </rowBreaks>
  <colBreaks count="1" manualBreakCount="1">
    <brk id="14" max="16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2010-11-04T04:21:57Z</cp:lastPrinted>
  <dcterms:created xsi:type="dcterms:W3CDTF">2002-09-05T22:09:56Z</dcterms:created>
  <dcterms:modified xsi:type="dcterms:W3CDTF">2010-11-04T09:24:25Z</dcterms:modified>
  <cp:category/>
  <cp:version/>
  <cp:contentType/>
  <cp:contentStatus/>
</cp:coreProperties>
</file>